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 -Casin\Desktop\sedinta ordinara ianuarie 2026\excedent bugetar\"/>
    </mc:Choice>
  </mc:AlternateContent>
  <xr:revisionPtr revIDLastSave="0" documentId="13_ncr:1_{B5B8E0CE-7BEF-4806-9110-35FFDB1776CC}" xr6:coauthVersionLast="47" xr6:coauthVersionMax="47" xr10:uidLastSave="{00000000-0000-0000-0000-000000000000}"/>
  <bookViews>
    <workbookView xWindow="2340" yWindow="720" windowWidth="25965" windowHeight="1488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1">Sheet2!$A$1:$J$64</definedName>
  </definedNames>
  <calcPr calcId="191029"/>
</workbook>
</file>

<file path=xl/calcChain.xml><?xml version="1.0" encoding="utf-8"?>
<calcChain xmlns="http://schemas.openxmlformats.org/spreadsheetml/2006/main">
  <c r="E56" i="1" l="1"/>
  <c r="K55" i="1"/>
  <c r="J55" i="1"/>
  <c r="I55" i="1"/>
  <c r="H55" i="1"/>
  <c r="G55" i="1"/>
  <c r="F55" i="1"/>
  <c r="F51" i="1" s="1"/>
  <c r="E55" i="1"/>
  <c r="D55" i="1"/>
  <c r="C55" i="1"/>
  <c r="C51" i="1" s="1"/>
  <c r="J54" i="1"/>
  <c r="E54" i="1"/>
  <c r="J53" i="1"/>
  <c r="E53" i="1" s="1"/>
  <c r="E52" i="1" s="1"/>
  <c r="N52" i="1"/>
  <c r="N51" i="1" s="1"/>
  <c r="N10" i="1" s="1"/>
  <c r="M52" i="1"/>
  <c r="M51" i="1" s="1"/>
  <c r="M10" i="1" s="1"/>
  <c r="L52" i="1"/>
  <c r="K52" i="1"/>
  <c r="J52" i="1"/>
  <c r="I52" i="1"/>
  <c r="H52" i="1"/>
  <c r="G52" i="1"/>
  <c r="G11" i="1" s="1"/>
  <c r="F52" i="1"/>
  <c r="D52" i="1"/>
  <c r="C52" i="1"/>
  <c r="L51" i="1"/>
  <c r="I51" i="1"/>
  <c r="H51" i="1"/>
  <c r="E50" i="1"/>
  <c r="E49" i="1" s="1"/>
  <c r="E13" i="1" s="1"/>
  <c r="N49" i="1"/>
  <c r="M49" i="1"/>
  <c r="M13" i="1" s="1"/>
  <c r="L49" i="1"/>
  <c r="L13" i="1" s="1"/>
  <c r="K49" i="1"/>
  <c r="K13" i="1" s="1"/>
  <c r="J49" i="1"/>
  <c r="J13" i="1" s="1"/>
  <c r="I49" i="1"/>
  <c r="I13" i="1" s="1"/>
  <c r="H49" i="1"/>
  <c r="G49" i="1"/>
  <c r="G36" i="1" s="1"/>
  <c r="F49" i="1"/>
  <c r="F13" i="1" s="1"/>
  <c r="D49" i="1"/>
  <c r="D13" i="1" s="1"/>
  <c r="C49" i="1"/>
  <c r="C13" i="1" s="1"/>
  <c r="E48" i="1"/>
  <c r="E47" i="1"/>
  <c r="E46" i="1"/>
  <c r="K45" i="1"/>
  <c r="K12" i="1" s="1"/>
  <c r="J45" i="1"/>
  <c r="I45" i="1"/>
  <c r="H45" i="1"/>
  <c r="G45" i="1"/>
  <c r="F45" i="1"/>
  <c r="D45" i="1"/>
  <c r="C45" i="1"/>
  <c r="E44" i="1"/>
  <c r="E43" i="1"/>
  <c r="E42" i="1"/>
  <c r="E41" i="1"/>
  <c r="E40" i="1"/>
  <c r="E39" i="1"/>
  <c r="E38" i="1"/>
  <c r="N37" i="1"/>
  <c r="M37" i="1"/>
  <c r="L37" i="1"/>
  <c r="K37" i="1"/>
  <c r="J37" i="1"/>
  <c r="I37" i="1"/>
  <c r="H37" i="1"/>
  <c r="G37" i="1"/>
  <c r="F37" i="1"/>
  <c r="D37" i="1"/>
  <c r="C37" i="1"/>
  <c r="E35" i="1"/>
  <c r="K34" i="1"/>
  <c r="J34" i="1"/>
  <c r="I34" i="1"/>
  <c r="H34" i="1"/>
  <c r="G34" i="1"/>
  <c r="F34" i="1"/>
  <c r="E34" i="1"/>
  <c r="D34" i="1"/>
  <c r="D30" i="1" s="1"/>
  <c r="C34" i="1"/>
  <c r="E32" i="1"/>
  <c r="E31" i="1" s="1"/>
  <c r="E30" i="1" s="1"/>
  <c r="N31" i="1"/>
  <c r="M31" i="1"/>
  <c r="L31" i="1"/>
  <c r="K31" i="1"/>
  <c r="K30" i="1" s="1"/>
  <c r="J31" i="1"/>
  <c r="I31" i="1"/>
  <c r="H31" i="1"/>
  <c r="H30" i="1" s="1"/>
  <c r="G31" i="1"/>
  <c r="F31" i="1"/>
  <c r="F30" i="1" s="1"/>
  <c r="D31" i="1"/>
  <c r="C31" i="1"/>
  <c r="G30" i="1"/>
  <c r="C30" i="1"/>
  <c r="E28" i="1"/>
  <c r="E27" i="1" s="1"/>
  <c r="N27" i="1"/>
  <c r="N12" i="1" s="1"/>
  <c r="M27" i="1"/>
  <c r="L27" i="1"/>
  <c r="K27" i="1"/>
  <c r="J27" i="1"/>
  <c r="I27" i="1"/>
  <c r="I12" i="1" s="1"/>
  <c r="H27" i="1"/>
  <c r="G27" i="1"/>
  <c r="F27" i="1"/>
  <c r="D27" i="1"/>
  <c r="C27" i="1"/>
  <c r="E26" i="1"/>
  <c r="E25" i="1"/>
  <c r="J24" i="1"/>
  <c r="E24" i="1"/>
  <c r="N23" i="1"/>
  <c r="M23" i="1"/>
  <c r="L23" i="1"/>
  <c r="L11" i="1" s="1"/>
  <c r="K23" i="1"/>
  <c r="J23" i="1"/>
  <c r="I23" i="1"/>
  <c r="H23" i="1"/>
  <c r="G23" i="1"/>
  <c r="F23" i="1"/>
  <c r="D23" i="1"/>
  <c r="C23" i="1"/>
  <c r="C22" i="1" s="1"/>
  <c r="I22" i="1"/>
  <c r="H22" i="1"/>
  <c r="J20" i="1"/>
  <c r="E20" i="1" s="1"/>
  <c r="E19" i="1" s="1"/>
  <c r="N19" i="1"/>
  <c r="M19" i="1"/>
  <c r="L19" i="1"/>
  <c r="K19" i="1"/>
  <c r="I19" i="1"/>
  <c r="H19" i="1"/>
  <c r="G19" i="1"/>
  <c r="F19" i="1"/>
  <c r="F15" i="1" s="1"/>
  <c r="D19" i="1"/>
  <c r="C19" i="1"/>
  <c r="J18" i="1"/>
  <c r="E18" i="1"/>
  <c r="J17" i="1"/>
  <c r="E17" i="1"/>
  <c r="E16" i="1" s="1"/>
  <c r="N16" i="1"/>
  <c r="N11" i="1" s="1"/>
  <c r="M16" i="1"/>
  <c r="L16" i="1"/>
  <c r="K16" i="1"/>
  <c r="K15" i="1" s="1"/>
  <c r="J16" i="1"/>
  <c r="I16" i="1"/>
  <c r="H16" i="1"/>
  <c r="G16" i="1"/>
  <c r="F16" i="1"/>
  <c r="D16" i="1"/>
  <c r="D15" i="1" s="1"/>
  <c r="C16" i="1"/>
  <c r="L15" i="1"/>
  <c r="N13" i="1"/>
  <c r="H13" i="1"/>
  <c r="G13" i="1"/>
  <c r="L12" i="1"/>
  <c r="D12" i="1"/>
  <c r="B9" i="1"/>
  <c r="C9" i="1" s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M12" i="1" l="1"/>
  <c r="G22" i="1"/>
  <c r="J11" i="1"/>
  <c r="J22" i="1"/>
  <c r="D22" i="1"/>
  <c r="D11" i="1"/>
  <c r="I36" i="1"/>
  <c r="I10" i="1" s="1"/>
  <c r="K11" i="1"/>
  <c r="H36" i="1"/>
  <c r="E45" i="1"/>
  <c r="H12" i="1"/>
  <c r="K36" i="1"/>
  <c r="D36" i="1"/>
  <c r="M11" i="1"/>
  <c r="G51" i="1"/>
  <c r="G10" i="1" s="1"/>
  <c r="L10" i="1"/>
  <c r="D51" i="1"/>
  <c r="J51" i="1"/>
  <c r="K51" i="1"/>
  <c r="E51" i="1"/>
  <c r="F12" i="1"/>
  <c r="F36" i="1"/>
  <c r="E12" i="1"/>
  <c r="E37" i="1"/>
  <c r="C36" i="1"/>
  <c r="I11" i="1"/>
  <c r="H11" i="1"/>
  <c r="E23" i="1"/>
  <c r="E22" i="1" s="1"/>
  <c r="J19" i="1"/>
  <c r="J12" i="1" s="1"/>
  <c r="J15" i="1"/>
  <c r="F11" i="1"/>
  <c r="C12" i="1"/>
  <c r="C15" i="1"/>
  <c r="E15" i="1"/>
  <c r="G12" i="1"/>
  <c r="H15" i="1"/>
  <c r="H10" i="1" s="1"/>
  <c r="K22" i="1"/>
  <c r="F22" i="1"/>
  <c r="C11" i="1"/>
  <c r="J10" i="1" l="1"/>
  <c r="E11" i="1"/>
  <c r="D10" i="1"/>
  <c r="F10" i="1"/>
  <c r="E36" i="1"/>
  <c r="K10" i="1"/>
  <c r="C10" i="1"/>
  <c r="E10" i="1"/>
  <c r="E52" i="2"/>
  <c r="E49" i="2" s="1"/>
  <c r="I39" i="2"/>
  <c r="I38" i="2" s="1"/>
  <c r="E38" i="2"/>
  <c r="E36" i="2" s="1"/>
  <c r="I32" i="2"/>
  <c r="I30" i="2"/>
  <c r="I31" i="2"/>
  <c r="E29" i="2"/>
  <c r="E55" i="2"/>
  <c r="E13" i="2" s="1"/>
  <c r="E60" i="2"/>
  <c r="E33" i="2"/>
  <c r="I59" i="2"/>
  <c r="L11" i="2"/>
  <c r="I56" i="2"/>
  <c r="I53" i="2"/>
  <c r="I52" i="2" s="1"/>
  <c r="E46" i="2"/>
  <c r="I61" i="2"/>
  <c r="I60" i="2" s="1"/>
  <c r="E26" i="2"/>
  <c r="I58" i="2"/>
  <c r="I57" i="2"/>
  <c r="I47" i="2"/>
  <c r="I48" i="2"/>
  <c r="I45" i="2"/>
  <c r="I43" i="2" s="1"/>
  <c r="I27" i="2"/>
  <c r="I26" i="2" s="1"/>
  <c r="I25" i="2"/>
  <c r="I24" i="2" s="1"/>
  <c r="E24" i="2"/>
  <c r="I34" i="2"/>
  <c r="I33" i="2" s="1"/>
  <c r="I20" i="2"/>
  <c r="E43" i="2"/>
  <c r="E41" i="2" s="1"/>
  <c r="E20" i="2"/>
  <c r="E17" i="2" s="1"/>
  <c r="B11" i="2"/>
  <c r="C11" i="2" s="1"/>
  <c r="D11" i="2" s="1"/>
  <c r="E11" i="2" s="1"/>
  <c r="F11" i="2" s="1"/>
  <c r="G11" i="2" s="1"/>
  <c r="H11" i="2" s="1"/>
  <c r="I11" i="2" s="1"/>
  <c r="J11" i="2" s="1"/>
  <c r="I14" i="2" l="1"/>
  <c r="E14" i="2"/>
  <c r="I55" i="2"/>
  <c r="I29" i="2"/>
  <c r="I28" i="2" s="1"/>
  <c r="I36" i="2"/>
  <c r="E22" i="2"/>
  <c r="E54" i="2"/>
  <c r="E28" i="2"/>
  <c r="I46" i="2"/>
  <c r="I49" i="2"/>
  <c r="I22" i="2"/>
  <c r="I17" i="2"/>
  <c r="I13" i="2" l="1"/>
  <c r="L14" i="2"/>
  <c r="I41" i="2"/>
  <c r="I54" i="2"/>
  <c r="L12" i="2" l="1"/>
</calcChain>
</file>

<file path=xl/sharedStrings.xml><?xml version="1.0" encoding="utf-8"?>
<sst xmlns="http://schemas.openxmlformats.org/spreadsheetml/2006/main" count="190" uniqueCount="108">
  <si>
    <t>Denumirea obiectivului</t>
  </si>
  <si>
    <t>Valoarea  totala</t>
  </si>
  <si>
    <t xml:space="preserve">Valoarea  totala actualizata </t>
  </si>
  <si>
    <t>P R E V E D E R I :</t>
  </si>
  <si>
    <t>Surse proprii</t>
  </si>
  <si>
    <t>Credite interne bancare</t>
  </si>
  <si>
    <t>Fond rulment</t>
  </si>
  <si>
    <t>din care :</t>
  </si>
  <si>
    <t>de la bugetul local</t>
  </si>
  <si>
    <t>pe seama transf.de la bugetul de stat</t>
  </si>
  <si>
    <t>Capacitati</t>
  </si>
  <si>
    <t xml:space="preserve">COMUNA  CASIN                                                                                                                                                                      </t>
  </si>
  <si>
    <t xml:space="preserve">  APROBAT,</t>
  </si>
  <si>
    <t xml:space="preserve"> JUDETUL BACAU                                                                                                                                                 </t>
  </si>
  <si>
    <t>Nr.                      Crt.</t>
  </si>
  <si>
    <t xml:space="preserve">  L I S T A</t>
  </si>
  <si>
    <t>Ordonator principal de credite ,</t>
  </si>
  <si>
    <t xml:space="preserve"> Anexa 1 </t>
  </si>
  <si>
    <t>Cheltuieli din total surse de finantare</t>
  </si>
  <si>
    <t>Finantate din :</t>
  </si>
  <si>
    <t>Fond special</t>
  </si>
  <si>
    <t>Buget local</t>
  </si>
  <si>
    <t xml:space="preserve">Din care desfasurat pe clasificatia bugetara                                         </t>
  </si>
  <si>
    <t xml:space="preserve">                                                 </t>
  </si>
  <si>
    <t xml:space="preserve">  Total,  din care    </t>
  </si>
  <si>
    <t>Cap.51.02 Administratie locala</t>
  </si>
  <si>
    <t>- Elaborare documentatie PUG si RLU</t>
  </si>
  <si>
    <t>Nominalizarea pe obiective de investitii, dotari si alte cheltuieli de investitii</t>
  </si>
  <si>
    <t>A.</t>
  </si>
  <si>
    <t>B.</t>
  </si>
  <si>
    <t>C.</t>
  </si>
  <si>
    <t xml:space="preserve">Lucrari de investitii in continuare                               </t>
  </si>
  <si>
    <t xml:space="preserve">Lucrari noi                                                  </t>
  </si>
  <si>
    <t xml:space="preserve">Lucrari  in continuare                               </t>
  </si>
  <si>
    <t xml:space="preserve">Alte lucrari de investitii                                             </t>
  </si>
  <si>
    <t>Cap.67.02 Cultura, recreere, religie</t>
  </si>
  <si>
    <t>Cap.70.02 Locuinte, servicii si dezvoltare publica</t>
  </si>
  <si>
    <t>Cap.84.02.Drumuri si poduri</t>
  </si>
  <si>
    <t>- Lucrari extindere Camin Cultural CASIN</t>
  </si>
  <si>
    <t>- Lucrari extindere alimentare apa potabila punct DJ115 - Drumul Viilor, com.Casin</t>
  </si>
  <si>
    <t>- Extindere trotuar pietonal in Casin</t>
  </si>
  <si>
    <t xml:space="preserve">Nr._____din______________ 2018                                                                                            </t>
  </si>
  <si>
    <t>- Continuare lucrari la Biserica Ortodoxa Nasterea Maicii Domnului si Sf.Mucenita Sofia din sat Curita , com.Casin , jud.Bacau</t>
  </si>
  <si>
    <t>Cap.66.02 Sanatate</t>
  </si>
  <si>
    <t xml:space="preserve">- Extindere, reabilitare, modernizare si dotare Dispensar uman  din comuna Casin, judetul Bacau
</t>
  </si>
  <si>
    <t>- Extindere retea iluminat public  Primaverii punct Adresesti , com.Casin, jud.Bacau</t>
  </si>
  <si>
    <t>- Lucrari in vederea autorizarii de Securitate la incendii la Scoala Curita, com.Casin</t>
  </si>
  <si>
    <t>Cap.74.02. Protectia mediului</t>
  </si>
  <si>
    <t>- S.F. extindere retea cu gaze in sat Curita,  in sat Casin, catun Pochita si Vlasca ,com.Casin</t>
  </si>
  <si>
    <t>- Consultanta cerere finantare creare centru  tineret la scoala Curita,com.Casin</t>
  </si>
  <si>
    <t>- Achizitie teren in vederea construirii SEAU si canalizare in com.Casin , jud.Bacau</t>
  </si>
  <si>
    <t>-Reconstructie pod trafic usor si pietonal peste paraul Curita la familia Tarcuta Aurel, sat Curita, comuna Casin,  Judetul Bacau</t>
  </si>
  <si>
    <t>Obiectivelor de investitii pe anul  2018 cu finantare partiala sau integrala   din  buget local</t>
  </si>
  <si>
    <t xml:space="preserve"> </t>
  </si>
  <si>
    <t xml:space="preserve">- Achizitionare buldoexcavator cap. 58
</t>
  </si>
  <si>
    <t>- Creare centru  tineret la scoala Curita,com.Casin cap.58</t>
  </si>
  <si>
    <t>- Modernizare drumuri de interes local in com.Casin (ridicari TOPO, DALI,PTH) cap.58</t>
  </si>
  <si>
    <t xml:space="preserve">-Consultanta cerere finantare achizitionare buldoexcavator
</t>
  </si>
  <si>
    <t>PRIMAR ,</t>
  </si>
  <si>
    <t>CONTABIL</t>
  </si>
  <si>
    <t xml:space="preserve">-Dotare cu mobilier si  aparatura Dispensar uman din sat Curita, comuna Casin,Judetul Bacau                     
</t>
  </si>
  <si>
    <t>Cap.68.02 Asigurari si asistenta sociala</t>
  </si>
  <si>
    <t>- Investitii in infrastructura sociala pentru grupuri vulnerabile prin modernizarea unei cladiri existente , com.Casin , jud.Bacau</t>
  </si>
  <si>
    <t>3.185.600</t>
  </si>
  <si>
    <t>TOTAL,din care</t>
  </si>
  <si>
    <t>LUCRARI de INVESTITII IN CONTINUARE</t>
  </si>
  <si>
    <t>LUCRARI de INVESTITII NOI</t>
  </si>
  <si>
    <t xml:space="preserve">ALTE LUCRARI de INVESTITII                                           </t>
  </si>
  <si>
    <t>Cap.84.02.DRUMURI si PODURI</t>
  </si>
  <si>
    <t>DIN CARE DESFASURAT PE CLASIFICATIA
BUGETARA</t>
  </si>
  <si>
    <t>CAP.51.02. ADMINISTRATIE LOCALA</t>
  </si>
  <si>
    <t>CAP.65.02. INVATAMINT</t>
  </si>
  <si>
    <t>Extindere Retea apa potabila si apa uzata in Com.Casin
POIM 2014-2020</t>
  </si>
  <si>
    <t xml:space="preserve">JUDETUL BACAU                                                                                                                                                 </t>
  </si>
  <si>
    <t>Construire Sala de  Sport in Sat  Curita,Comuna Casin</t>
  </si>
  <si>
    <t xml:space="preserve"> Modernizare drumuri de interes local in com.Casin   Anghel Saligny CAP.84.03.01.71.01.01 </t>
  </si>
  <si>
    <t>Cresterea Eficientei Energetice si Gestionarea inteligenta a energiei in cladirile publice cu destinatia de unitati de invatamint la Scoala Gimnaziala "INV.N.Paslaru"</t>
  </si>
  <si>
    <t>Modernizarea sistemului de iluminat public prin cresterea eficientei energetice a corpurilor de iluminat si prin gestionarea inteligenta a energiei electrice in infrastructura de iluminat public din  Comuna Casin,Judetul Bacau</t>
  </si>
  <si>
    <t>Cap.67.02.CULTURA , RECREERE , RELIGIE</t>
  </si>
  <si>
    <t>Excedent</t>
  </si>
  <si>
    <t>Fonduri speciale</t>
  </si>
  <si>
    <t>Total                   (de la col.5 pina la col.9)</t>
  </si>
  <si>
    <t>Total alocatii buget                           (col.10 +col.11)</t>
  </si>
  <si>
    <t>Elaborare documentatie PUG si RLU</t>
  </si>
  <si>
    <t>Amenajare exterioara si realizare retele utilitati la Caminul Cultural Casin , Judet Bacau</t>
  </si>
  <si>
    <t xml:space="preserve">  L I S T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Obiectivelor de investitii pe anul  2025 cu finantare partiala sau integrala  din  bugetul  local</t>
  </si>
  <si>
    <t>Cresterea Eficientei Energetice si Gestionarea inteligenta a energiei in cladirile publice cu destinatia de Primarie si Consiliul Local al comunei Casin , judetul Bacau</t>
  </si>
  <si>
    <t>DIGITALGOV LOCAL : Transformarea Digitala a Serviciilor Publice in Comuna Casin, Judet Bacau</t>
  </si>
  <si>
    <t>Dotarea cu mobilier ,materiale didactice si echipamente digitale la Sc.Gimn."Inv.N.Paslaru" Casin</t>
  </si>
  <si>
    <t xml:space="preserve">Continuare lucrari la Caminul Cultural din Sat Curita, Com.Casin </t>
  </si>
  <si>
    <t>Cap.70.02. LOCUINTE,SERVICII SI DEZVOLTARE PUBLICA</t>
  </si>
  <si>
    <t>Extindere retea de distributie a energiei electrice in vederea alimentarii cu energie electrica a locuintelor in localitatea Casin, strada Primaverii , zona Andrasesti , Judet Bacau</t>
  </si>
  <si>
    <t>Extindere Retea Gaze pe strada Regina Maria, Sat Curita,Comuna Casin</t>
  </si>
  <si>
    <t>Extindere Retea Gaze pe strada Cazanului, Sat Curita,Comuna Casin</t>
  </si>
  <si>
    <t>Extindere Retea Gaze pe strada Zorilor, Sat Curita,Comuna Casin</t>
  </si>
  <si>
    <t>Extindere retea electrica pe strada Mocanitei,sat Casin,comuna Casin, judetul Bacau</t>
  </si>
  <si>
    <t>Modernizarea sistemului de iluminat public prin extinderea retelei de iluminat public din  Comuna Casin,Judetul Bacau</t>
  </si>
  <si>
    <t>Achizitie sistem de monitorizare video in comuna Casin, Judet Bacau</t>
  </si>
  <si>
    <t>Extindere Retea apa potabila in zona Cot Briceag, Com.Casin, Judet Bacau</t>
  </si>
  <si>
    <t>Achizitie teren in vederea construirii casa mortuara/praznicala in sat Casin, com.Casin, Judet Bacau</t>
  </si>
  <si>
    <t>Modernizare si Reabilitare Drumuri  si Strazi afectate de calamitati in Comuna Casin,Judetul Bacau Cap.84.03.01-71.01.01</t>
  </si>
  <si>
    <t>Achizitie statii de autobuz in comuna Casin, Judet Bacau</t>
  </si>
  <si>
    <t xml:space="preserve">                   PRIMAR ,                            
</t>
  </si>
  <si>
    <t xml:space="preserve">Comp. Buget-Contabilitate-Venituri ,      </t>
  </si>
  <si>
    <t>IOAN-COSMIN CURELEA</t>
  </si>
  <si>
    <t>Insp.Sup. Marcela COJOCARU</t>
  </si>
  <si>
    <t>Anexa nr. 2</t>
  </si>
  <si>
    <t>la Proiectul de Hotarire nr.52 din 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</si>
</sst>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1"/>
      <color theme="0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0"/>
      <name val="Times New Roman"/>
      <family val="1"/>
    </font>
    <font>
      <sz val="12"/>
      <color theme="0"/>
      <name val="Times New Roman"/>
      <family val="1"/>
    </font>
    <font>
      <i/>
      <sz val="12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double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4" fillId="0" borderId="0" xfId="0" quotePrefix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3" xfId="0" applyNumberFormat="1" applyFont="1" applyBorder="1"/>
    <xf numFmtId="3" fontId="4" fillId="0" borderId="24" xfId="0" applyNumberFormat="1" applyFont="1" applyBorder="1"/>
    <xf numFmtId="0" fontId="4" fillId="0" borderId="25" xfId="0" applyFont="1" applyBorder="1" applyAlignment="1">
      <alignment horizontal="right"/>
    </xf>
    <xf numFmtId="0" fontId="4" fillId="0" borderId="26" xfId="0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0" fontId="4" fillId="0" borderId="26" xfId="0" applyFont="1" applyBorder="1" applyAlignment="1">
      <alignment horizontal="left"/>
    </xf>
    <xf numFmtId="0" fontId="5" fillId="0" borderId="26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left"/>
    </xf>
    <xf numFmtId="3" fontId="4" fillId="0" borderId="29" xfId="0" applyNumberFormat="1" applyFont="1" applyBorder="1"/>
    <xf numFmtId="3" fontId="4" fillId="0" borderId="30" xfId="0" applyNumberFormat="1" applyFont="1" applyBorder="1"/>
    <xf numFmtId="0" fontId="6" fillId="0" borderId="31" xfId="0" applyFont="1" applyBorder="1"/>
    <xf numFmtId="0" fontId="6" fillId="0" borderId="32" xfId="0" applyFont="1" applyBorder="1" applyAlignment="1">
      <alignment horizontal="center"/>
    </xf>
    <xf numFmtId="3" fontId="6" fillId="0" borderId="32" xfId="0" applyNumberFormat="1" applyFont="1" applyBorder="1"/>
    <xf numFmtId="3" fontId="6" fillId="0" borderId="33" xfId="0" applyNumberFormat="1" applyFont="1" applyBorder="1"/>
    <xf numFmtId="0" fontId="5" fillId="0" borderId="25" xfId="0" applyFont="1" applyBorder="1" applyAlignment="1">
      <alignment horizontal="right"/>
    </xf>
    <xf numFmtId="0" fontId="5" fillId="0" borderId="26" xfId="0" applyFont="1" applyBorder="1" applyAlignment="1">
      <alignment horizontal="justify"/>
    </xf>
    <xf numFmtId="3" fontId="5" fillId="0" borderId="26" xfId="0" applyNumberFormat="1" applyFont="1" applyBorder="1" applyAlignment="1">
      <alignment horizontal="center"/>
    </xf>
    <xf numFmtId="3" fontId="5" fillId="0" borderId="26" xfId="0" applyNumberFormat="1" applyFont="1" applyBorder="1"/>
    <xf numFmtId="0" fontId="4" fillId="0" borderId="29" xfId="0" quotePrefix="1" applyFont="1" applyBorder="1"/>
    <xf numFmtId="0" fontId="6" fillId="0" borderId="32" xfId="0" applyFont="1" applyBorder="1"/>
    <xf numFmtId="0" fontId="6" fillId="0" borderId="33" xfId="0" applyFont="1" applyBorder="1"/>
    <xf numFmtId="0" fontId="4" fillId="0" borderId="27" xfId="0" applyFont="1" applyBorder="1"/>
    <xf numFmtId="0" fontId="4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vertical="center"/>
    </xf>
    <xf numFmtId="3" fontId="4" fillId="0" borderId="35" xfId="0" applyNumberFormat="1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5" fillId="0" borderId="34" xfId="0" applyFont="1" applyBorder="1" applyAlignment="1">
      <alignment horizontal="right"/>
    </xf>
    <xf numFmtId="0" fontId="5" fillId="0" borderId="35" xfId="0" applyFont="1" applyBorder="1"/>
    <xf numFmtId="3" fontId="5" fillId="0" borderId="35" xfId="0" applyNumberFormat="1" applyFont="1" applyBorder="1"/>
    <xf numFmtId="0" fontId="4" fillId="0" borderId="36" xfId="0" applyFont="1" applyBorder="1"/>
    <xf numFmtId="0" fontId="4" fillId="0" borderId="28" xfId="0" applyFont="1" applyBorder="1" applyAlignment="1">
      <alignment horizontal="right" vertical="center"/>
    </xf>
    <xf numFmtId="0" fontId="4" fillId="0" borderId="29" xfId="0" quotePrefix="1" applyFont="1" applyBorder="1" applyAlignment="1">
      <alignment vertical="center" wrapText="1"/>
    </xf>
    <xf numFmtId="0" fontId="4" fillId="0" borderId="29" xfId="0" applyFont="1" applyBorder="1" applyAlignment="1">
      <alignment vertical="center"/>
    </xf>
    <xf numFmtId="3" fontId="4" fillId="0" borderId="29" xfId="0" applyNumberFormat="1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5" xfId="0" quotePrefix="1" applyFont="1" applyBorder="1"/>
    <xf numFmtId="0" fontId="4" fillId="0" borderId="25" xfId="0" applyFont="1" applyBorder="1" applyAlignment="1">
      <alignment horizontal="right" vertical="center"/>
    </xf>
    <xf numFmtId="0" fontId="4" fillId="0" borderId="35" xfId="0" quotePrefix="1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3" fontId="4" fillId="0" borderId="26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5" fillId="0" borderId="28" xfId="0" applyFont="1" applyBorder="1" applyAlignment="1">
      <alignment horizontal="right"/>
    </xf>
    <xf numFmtId="0" fontId="5" fillId="0" borderId="29" xfId="0" applyFont="1" applyBorder="1"/>
    <xf numFmtId="3" fontId="6" fillId="0" borderId="32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right"/>
    </xf>
    <xf numFmtId="0" fontId="4" fillId="0" borderId="35" xfId="0" quotePrefix="1" applyFont="1" applyBorder="1" applyAlignment="1">
      <alignment wrapText="1"/>
    </xf>
    <xf numFmtId="0" fontId="4" fillId="0" borderId="35" xfId="0" applyFont="1" applyBorder="1"/>
    <xf numFmtId="3" fontId="4" fillId="0" borderId="35" xfId="0" applyNumberFormat="1" applyFont="1" applyBorder="1" applyAlignment="1">
      <alignment horizontal="right" vertical="center"/>
    </xf>
    <xf numFmtId="0" fontId="4" fillId="0" borderId="26" xfId="0" quotePrefix="1" applyFont="1" applyBorder="1" applyAlignment="1">
      <alignment horizontal="justify"/>
    </xf>
    <xf numFmtId="3" fontId="5" fillId="0" borderId="35" xfId="0" applyNumberFormat="1" applyFont="1" applyBorder="1" applyAlignment="1">
      <alignment horizontal="right" vertical="center"/>
    </xf>
    <xf numFmtId="0" fontId="4" fillId="0" borderId="26" xfId="0" quotePrefix="1" applyFont="1" applyBorder="1" applyAlignment="1">
      <alignment wrapText="1"/>
    </xf>
    <xf numFmtId="0" fontId="4" fillId="0" borderId="32" xfId="0" applyFont="1" applyBorder="1"/>
    <xf numFmtId="0" fontId="4" fillId="0" borderId="33" xfId="0" applyFont="1" applyBorder="1"/>
    <xf numFmtId="0" fontId="5" fillId="0" borderId="38" xfId="0" applyFont="1" applyBorder="1"/>
    <xf numFmtId="3" fontId="5" fillId="0" borderId="38" xfId="0" applyNumberFormat="1" applyFont="1" applyBorder="1" applyAlignment="1">
      <alignment horizontal="right" vertical="center"/>
    </xf>
    <xf numFmtId="0" fontId="5" fillId="0" borderId="39" xfId="0" applyFont="1" applyBorder="1"/>
    <xf numFmtId="0" fontId="4" fillId="0" borderId="37" xfId="0" applyFont="1" applyBorder="1" applyAlignment="1">
      <alignment horizontal="right"/>
    </xf>
    <xf numFmtId="0" fontId="4" fillId="0" borderId="38" xfId="0" quotePrefix="1" applyFont="1" applyBorder="1" applyAlignment="1">
      <alignment wrapText="1"/>
    </xf>
    <xf numFmtId="0" fontId="4" fillId="0" borderId="38" xfId="0" applyFont="1" applyBorder="1"/>
    <xf numFmtId="3" fontId="4" fillId="0" borderId="38" xfId="0" applyNumberFormat="1" applyFont="1" applyBorder="1" applyAlignment="1">
      <alignment horizontal="right" vertical="center"/>
    </xf>
    <xf numFmtId="0" fontId="4" fillId="0" borderId="39" xfId="0" applyFont="1" applyBorder="1"/>
    <xf numFmtId="0" fontId="5" fillId="0" borderId="27" xfId="0" applyFont="1" applyBorder="1"/>
    <xf numFmtId="3" fontId="4" fillId="0" borderId="35" xfId="0" applyNumberFormat="1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31" xfId="0" applyFont="1" applyBorder="1" applyAlignment="1">
      <alignment horizontal="right"/>
    </xf>
    <xf numFmtId="0" fontId="5" fillId="0" borderId="32" xfId="0" applyFont="1" applyBorder="1"/>
    <xf numFmtId="3" fontId="5" fillId="0" borderId="32" xfId="0" applyNumberFormat="1" applyFont="1" applyBorder="1"/>
    <xf numFmtId="0" fontId="5" fillId="0" borderId="36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3" fontId="5" fillId="0" borderId="29" xfId="0" applyNumberFormat="1" applyFont="1" applyBorder="1"/>
    <xf numFmtId="0" fontId="5" fillId="0" borderId="30" xfId="0" applyFont="1" applyBorder="1"/>
    <xf numFmtId="0" fontId="4" fillId="0" borderId="40" xfId="0" quotePrefix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2" borderId="40" xfId="0" applyFont="1" applyFill="1" applyBorder="1" applyAlignment="1">
      <alignment vertical="center" wrapText="1"/>
    </xf>
    <xf numFmtId="0" fontId="5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vertical="center" wrapText="1"/>
    </xf>
    <xf numFmtId="3" fontId="12" fillId="0" borderId="40" xfId="0" applyNumberFormat="1" applyFont="1" applyBorder="1" applyAlignment="1">
      <alignment horizontal="right" vertical="center"/>
    </xf>
    <xf numFmtId="3" fontId="12" fillId="0" borderId="40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3" fontId="10" fillId="0" borderId="40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6" fillId="0" borderId="40" xfId="0" applyFont="1" applyBorder="1" applyAlignment="1">
      <alignment horizontal="left" vertical="center"/>
    </xf>
    <xf numFmtId="3" fontId="9" fillId="0" borderId="42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1" fillId="0" borderId="40" xfId="0" applyFont="1" applyBorder="1" applyAlignment="1">
      <alignment horizontal="left" vertical="center"/>
    </xf>
    <xf numFmtId="3" fontId="10" fillId="0" borderId="42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right" vertical="center"/>
    </xf>
    <xf numFmtId="0" fontId="6" fillId="0" borderId="40" xfId="0" applyFont="1" applyBorder="1" applyAlignment="1">
      <alignment horizontal="justify" vertical="center"/>
    </xf>
    <xf numFmtId="0" fontId="14" fillId="0" borderId="0" xfId="0" applyFont="1" applyAlignment="1">
      <alignment vertical="center"/>
    </xf>
    <xf numFmtId="0" fontId="6" fillId="0" borderId="40" xfId="0" applyFont="1" applyBorder="1" applyAlignment="1">
      <alignment vertical="center"/>
    </xf>
    <xf numFmtId="3" fontId="10" fillId="0" borderId="40" xfId="0" applyNumberFormat="1" applyFont="1" applyBorder="1" applyAlignment="1">
      <alignment vertical="center"/>
    </xf>
    <xf numFmtId="3" fontId="10" fillId="0" borderId="40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4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3" fontId="12" fillId="0" borderId="42" xfId="0" applyNumberFormat="1" applyFont="1" applyBorder="1" applyAlignment="1">
      <alignment horizontal="right" vertical="center"/>
    </xf>
    <xf numFmtId="3" fontId="10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6" fillId="0" borderId="52" xfId="0" applyFont="1" applyBorder="1" applyAlignment="1">
      <alignment horizontal="right" vertical="center"/>
    </xf>
    <xf numFmtId="3" fontId="10" fillId="0" borderId="53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4" fillId="0" borderId="40" xfId="0" applyNumberFormat="1" applyFont="1" applyBorder="1" applyAlignment="1">
      <alignment horizontal="right" vertical="center"/>
    </xf>
    <xf numFmtId="0" fontId="5" fillId="0" borderId="49" xfId="0" applyFont="1" applyBorder="1" applyAlignment="1">
      <alignment horizontal="right" vertical="center"/>
    </xf>
    <xf numFmtId="0" fontId="4" fillId="0" borderId="50" xfId="0" applyFont="1" applyBorder="1" applyAlignment="1">
      <alignment vertical="center" wrapText="1"/>
    </xf>
    <xf numFmtId="3" fontId="12" fillId="0" borderId="50" xfId="0" applyNumberFormat="1" applyFont="1" applyBorder="1" applyAlignment="1">
      <alignment horizontal="right" vertical="center"/>
    </xf>
    <xf numFmtId="0" fontId="6" fillId="0" borderId="47" xfId="0" applyFont="1" applyBorder="1" applyAlignment="1">
      <alignment vertical="center"/>
    </xf>
    <xf numFmtId="0" fontId="15" fillId="0" borderId="41" xfId="0" applyFont="1" applyBorder="1" applyAlignment="1">
      <alignment horizontal="center" vertical="center"/>
    </xf>
    <xf numFmtId="3" fontId="11" fillId="0" borderId="40" xfId="0" applyNumberFormat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3" fontId="12" fillId="2" borderId="40" xfId="0" applyNumberFormat="1" applyFont="1" applyFill="1" applyBorder="1" applyAlignment="1">
      <alignment horizontal="right" vertical="center"/>
    </xf>
    <xf numFmtId="3" fontId="10" fillId="2" borderId="40" xfId="0" applyNumberFormat="1" applyFont="1" applyFill="1" applyBorder="1" applyAlignment="1">
      <alignment horizontal="right" vertical="center"/>
    </xf>
    <xf numFmtId="3" fontId="17" fillId="2" borderId="40" xfId="0" applyNumberFormat="1" applyFont="1" applyFill="1" applyBorder="1" applyAlignment="1">
      <alignment horizontal="right" vertical="center"/>
    </xf>
    <xf numFmtId="0" fontId="12" fillId="2" borderId="40" xfId="0" applyFont="1" applyFill="1" applyBorder="1" applyAlignment="1">
      <alignment horizontal="right" vertical="center"/>
    </xf>
    <xf numFmtId="0" fontId="12" fillId="2" borderId="42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2" fillId="0" borderId="40" xfId="0" applyFont="1" applyBorder="1" applyAlignment="1">
      <alignment horizontal="right" vertical="center"/>
    </xf>
    <xf numFmtId="0" fontId="12" fillId="0" borderId="42" xfId="0" applyFont="1" applyBorder="1" applyAlignment="1">
      <alignment horizontal="right" vertical="center"/>
    </xf>
    <xf numFmtId="3" fontId="17" fillId="0" borderId="53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40" xfId="0" applyFont="1" applyBorder="1" applyAlignment="1">
      <alignment horizontal="right" vertical="center"/>
    </xf>
    <xf numFmtId="0" fontId="17" fillId="0" borderId="42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/>
    </xf>
    <xf numFmtId="0" fontId="18" fillId="0" borderId="52" xfId="0" applyFont="1" applyBorder="1" applyAlignment="1">
      <alignment horizontal="right" vertical="center"/>
    </xf>
    <xf numFmtId="0" fontId="19" fillId="0" borderId="40" xfId="0" applyFont="1" applyBorder="1" applyAlignment="1">
      <alignment vertical="center" wrapText="1"/>
    </xf>
    <xf numFmtId="3" fontId="18" fillId="0" borderId="40" xfId="0" applyNumberFormat="1" applyFont="1" applyBorder="1" applyAlignment="1">
      <alignment horizontal="center" vertical="center"/>
    </xf>
    <xf numFmtId="3" fontId="18" fillId="0" borderId="53" xfId="0" applyNumberFormat="1" applyFont="1" applyBorder="1" applyAlignment="1">
      <alignment horizontal="center" vertical="center"/>
    </xf>
    <xf numFmtId="3" fontId="19" fillId="0" borderId="40" xfId="0" applyNumberFormat="1" applyFont="1" applyBorder="1" applyAlignment="1">
      <alignment horizontal="right" vertical="center"/>
    </xf>
    <xf numFmtId="0" fontId="20" fillId="0" borderId="54" xfId="0" applyFont="1" applyBorder="1" applyAlignment="1">
      <alignment horizontal="center" vertical="center"/>
    </xf>
    <xf numFmtId="0" fontId="6" fillId="0" borderId="46" xfId="0" applyFont="1" applyBorder="1" applyAlignment="1">
      <alignment horizontal="right" vertical="center"/>
    </xf>
    <xf numFmtId="3" fontId="10" fillId="0" borderId="47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3" fontId="11" fillId="0" borderId="44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6" fillId="0" borderId="49" xfId="0" applyFont="1" applyBorder="1" applyAlignment="1">
      <alignment horizontal="right" vertical="center"/>
    </xf>
    <xf numFmtId="0" fontId="4" fillId="0" borderId="50" xfId="0" applyFont="1" applyBorder="1" applyAlignment="1">
      <alignment horizontal="justify" vertical="center" wrapText="1"/>
    </xf>
    <xf numFmtId="3" fontId="10" fillId="0" borderId="50" xfId="0" applyNumberFormat="1" applyFont="1" applyBorder="1" applyAlignment="1">
      <alignment horizontal="right" vertical="center"/>
    </xf>
    <xf numFmtId="3" fontId="10" fillId="0" borderId="51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right" vertical="center"/>
    </xf>
    <xf numFmtId="0" fontId="6" fillId="0" borderId="44" xfId="0" applyFont="1" applyBorder="1" applyAlignment="1">
      <alignment vertical="center"/>
    </xf>
    <xf numFmtId="3" fontId="10" fillId="0" borderId="44" xfId="0" applyNumberFormat="1" applyFont="1" applyBorder="1" applyAlignment="1">
      <alignment horizontal="right" vertical="center"/>
    </xf>
    <xf numFmtId="0" fontId="17" fillId="0" borderId="44" xfId="0" applyFont="1" applyBorder="1" applyAlignment="1">
      <alignment horizontal="right" vertical="center"/>
    </xf>
    <xf numFmtId="0" fontId="17" fillId="0" borderId="45" xfId="0" applyFont="1" applyBorder="1" applyAlignment="1">
      <alignment horizontal="right" vertical="center"/>
    </xf>
    <xf numFmtId="3" fontId="10" fillId="0" borderId="47" xfId="0" applyNumberFormat="1" applyFont="1" applyBorder="1" applyAlignment="1">
      <alignment horizontal="right" vertical="center"/>
    </xf>
    <xf numFmtId="0" fontId="17" fillId="0" borderId="47" xfId="0" applyFont="1" applyBorder="1" applyAlignment="1">
      <alignment horizontal="right" vertical="center"/>
    </xf>
    <xf numFmtId="0" fontId="17" fillId="0" borderId="48" xfId="0" applyFont="1" applyBorder="1" applyAlignment="1">
      <alignment horizontal="right" vertical="center"/>
    </xf>
    <xf numFmtId="0" fontId="12" fillId="0" borderId="50" xfId="0" applyFont="1" applyBorder="1" applyAlignment="1">
      <alignment horizontal="right" vertical="center"/>
    </xf>
    <xf numFmtId="0" fontId="12" fillId="0" borderId="51" xfId="0" applyFont="1" applyBorder="1" applyAlignment="1">
      <alignment horizontal="right" vertical="center"/>
    </xf>
    <xf numFmtId="0" fontId="12" fillId="0" borderId="41" xfId="0" applyFont="1" applyBorder="1" applyAlignment="1">
      <alignment vertical="center"/>
    </xf>
    <xf numFmtId="0" fontId="12" fillId="0" borderId="40" xfId="0" applyFont="1" applyBorder="1" applyAlignment="1">
      <alignment horizontal="left" vertical="center" wrapText="1"/>
    </xf>
    <xf numFmtId="0" fontId="11" fillId="2" borderId="41" xfId="0" applyFont="1" applyFill="1" applyBorder="1" applyAlignment="1">
      <alignment horizontal="right" vertical="center"/>
    </xf>
    <xf numFmtId="0" fontId="10" fillId="0" borderId="41" xfId="0" applyFont="1" applyBorder="1" applyAlignment="1">
      <alignment horizontal="right" vertical="center"/>
    </xf>
    <xf numFmtId="0" fontId="12" fillId="0" borderId="41" xfId="0" applyFont="1" applyBorder="1" applyAlignment="1">
      <alignment horizontal="right" vertical="center"/>
    </xf>
    <xf numFmtId="3" fontId="10" fillId="0" borderId="42" xfId="0" applyNumberFormat="1" applyFont="1" applyBorder="1" applyAlignment="1">
      <alignment vertical="center"/>
    </xf>
    <xf numFmtId="0" fontId="12" fillId="0" borderId="46" xfId="0" applyFont="1" applyBorder="1" applyAlignment="1">
      <alignment horizontal="right" vertical="center"/>
    </xf>
    <xf numFmtId="0" fontId="4" fillId="0" borderId="61" xfId="0" applyFont="1" applyBorder="1" applyAlignment="1">
      <alignment vertical="center" wrapText="1"/>
    </xf>
    <xf numFmtId="3" fontId="12" fillId="0" borderId="47" xfId="0" applyNumberFormat="1" applyFont="1" applyBorder="1" applyAlignment="1">
      <alignment vertical="center"/>
    </xf>
    <xf numFmtId="3" fontId="12" fillId="0" borderId="47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right" vertical="center"/>
    </xf>
    <xf numFmtId="0" fontId="12" fillId="0" borderId="47" xfId="0" applyFont="1" applyBorder="1" applyAlignment="1">
      <alignment vertical="center"/>
    </xf>
    <xf numFmtId="0" fontId="12" fillId="0" borderId="48" xfId="0" applyFont="1" applyBorder="1" applyAlignment="1">
      <alignment vertical="center"/>
    </xf>
    <xf numFmtId="3" fontId="11" fillId="0" borderId="45" xfId="0" applyNumberFormat="1" applyFont="1" applyBorder="1" applyAlignment="1">
      <alignment horizontal="center" vertical="center"/>
    </xf>
    <xf numFmtId="0" fontId="11" fillId="0" borderId="41" xfId="0" applyFont="1" applyBorder="1" applyAlignment="1">
      <alignment horizontal="right" vertical="center"/>
    </xf>
    <xf numFmtId="4" fontId="12" fillId="0" borderId="40" xfId="0" applyNumberFormat="1" applyFont="1" applyBorder="1" applyAlignment="1">
      <alignment horizontal="right" vertical="center"/>
    </xf>
    <xf numFmtId="0" fontId="4" fillId="0" borderId="53" xfId="0" applyFont="1" applyBorder="1" applyAlignment="1">
      <alignment vertical="center" wrapText="1"/>
    </xf>
    <xf numFmtId="3" fontId="12" fillId="0" borderId="53" xfId="0" applyNumberFormat="1" applyFont="1" applyBorder="1" applyAlignment="1">
      <alignment horizontal="right" vertical="center"/>
    </xf>
    <xf numFmtId="0" fontId="12" fillId="0" borderId="53" xfId="0" applyFont="1" applyBorder="1" applyAlignment="1">
      <alignment horizontal="right" vertical="center"/>
    </xf>
    <xf numFmtId="0" fontId="12" fillId="0" borderId="54" xfId="0" applyFont="1" applyBorder="1" applyAlignment="1">
      <alignment horizontal="right" vertical="center"/>
    </xf>
    <xf numFmtId="0" fontId="10" fillId="0" borderId="46" xfId="0" applyFont="1" applyBorder="1" applyAlignment="1">
      <alignment horizontal="right" vertical="center"/>
    </xf>
    <xf numFmtId="0" fontId="10" fillId="0" borderId="47" xfId="0" applyFont="1" applyBorder="1" applyAlignment="1">
      <alignment horizontal="right" vertical="center"/>
    </xf>
    <xf numFmtId="0" fontId="10" fillId="0" borderId="48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3" fillId="0" borderId="0" xfId="0" applyFont="1"/>
    <xf numFmtId="0" fontId="13" fillId="0" borderId="58" xfId="0" applyFont="1" applyBorder="1" applyAlignment="1">
      <alignment horizontal="center" wrapText="1"/>
    </xf>
    <xf numFmtId="0" fontId="3" fillId="0" borderId="58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workbookViewId="0">
      <selection activeCell="J2" sqref="J2:N2"/>
    </sheetView>
  </sheetViews>
  <sheetFormatPr defaultColWidth="9.140625" defaultRowHeight="15" x14ac:dyDescent="0.25"/>
  <cols>
    <col min="1" max="1" width="4.5703125" style="92" customWidth="1"/>
    <col min="2" max="2" width="47.7109375" style="92" customWidth="1"/>
    <col min="3" max="3" width="13" style="92" customWidth="1"/>
    <col min="4" max="4" width="23.5703125" style="133" hidden="1" customWidth="1"/>
    <col min="5" max="5" width="12.7109375" style="92" customWidth="1"/>
    <col min="6" max="6" width="12.42578125" style="92" customWidth="1"/>
    <col min="7" max="7" width="7.140625" style="133" customWidth="1"/>
    <col min="8" max="8" width="12.7109375" style="92" customWidth="1"/>
    <col min="9" max="9" width="10.5703125" style="92" customWidth="1"/>
    <col min="10" max="10" width="11.42578125" style="92" customWidth="1"/>
    <col min="11" max="11" width="8.7109375" style="133" customWidth="1"/>
    <col min="12" max="12" width="10.42578125" style="92" customWidth="1"/>
    <col min="13" max="13" width="9" style="92" customWidth="1"/>
    <col min="14" max="14" width="7.28515625" style="92" customWidth="1"/>
    <col min="15" max="15" width="11.42578125" style="92" customWidth="1"/>
    <col min="16" max="16384" width="9.140625" style="92"/>
  </cols>
  <sheetData>
    <row r="1" spans="1:14" x14ac:dyDescent="0.25">
      <c r="A1" s="241" t="s">
        <v>11</v>
      </c>
      <c r="B1" s="241"/>
      <c r="J1" s="215" t="s">
        <v>106</v>
      </c>
      <c r="K1" s="215"/>
      <c r="L1" s="215"/>
      <c r="M1" s="215"/>
      <c r="N1" s="215"/>
    </row>
    <row r="2" spans="1:14" x14ac:dyDescent="0.25">
      <c r="A2" s="241" t="s">
        <v>73</v>
      </c>
      <c r="B2" s="241"/>
      <c r="J2" s="215" t="s">
        <v>107</v>
      </c>
      <c r="K2" s="215"/>
      <c r="L2" s="215"/>
      <c r="M2" s="215"/>
      <c r="N2" s="215"/>
    </row>
    <row r="3" spans="1:14" ht="15" customHeight="1" x14ac:dyDescent="0.25">
      <c r="A3" s="226" t="s">
        <v>85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</row>
    <row r="4" spans="1:14" ht="18" customHeight="1" x14ac:dyDescent="0.25">
      <c r="A4" s="226"/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</row>
    <row r="5" spans="1:14" ht="15.75" thickBot="1" x14ac:dyDescent="0.3"/>
    <row r="6" spans="1:14" ht="15" customHeight="1" x14ac:dyDescent="0.25">
      <c r="A6" s="227" t="s">
        <v>14</v>
      </c>
      <c r="B6" s="230" t="s">
        <v>0</v>
      </c>
      <c r="C6" s="230" t="s">
        <v>1</v>
      </c>
      <c r="D6" s="233" t="s">
        <v>2</v>
      </c>
      <c r="E6" s="230" t="s">
        <v>3</v>
      </c>
      <c r="F6" s="230"/>
      <c r="G6" s="230"/>
      <c r="H6" s="230"/>
      <c r="I6" s="230"/>
      <c r="J6" s="230"/>
      <c r="K6" s="230"/>
      <c r="L6" s="230"/>
      <c r="M6" s="107"/>
      <c r="N6" s="108"/>
    </row>
    <row r="7" spans="1:14" ht="16.5" customHeight="1" x14ac:dyDescent="0.25">
      <c r="A7" s="228"/>
      <c r="B7" s="231"/>
      <c r="C7" s="231"/>
      <c r="D7" s="234"/>
      <c r="E7" s="231" t="s">
        <v>81</v>
      </c>
      <c r="F7" s="231" t="s">
        <v>4</v>
      </c>
      <c r="G7" s="236" t="s">
        <v>5</v>
      </c>
      <c r="H7" s="231" t="s">
        <v>79</v>
      </c>
      <c r="I7" s="231" t="s">
        <v>80</v>
      </c>
      <c r="J7" s="231" t="s">
        <v>82</v>
      </c>
      <c r="K7" s="237" t="s">
        <v>7</v>
      </c>
      <c r="L7" s="237"/>
      <c r="M7" s="237" t="s">
        <v>10</v>
      </c>
      <c r="N7" s="238" t="s">
        <v>6</v>
      </c>
    </row>
    <row r="8" spans="1:14" ht="64.5" customHeight="1" thickBot="1" x14ac:dyDescent="0.3">
      <c r="A8" s="229"/>
      <c r="B8" s="232"/>
      <c r="C8" s="232"/>
      <c r="D8" s="235"/>
      <c r="E8" s="232"/>
      <c r="F8" s="232"/>
      <c r="G8" s="235"/>
      <c r="H8" s="232"/>
      <c r="I8" s="232"/>
      <c r="J8" s="232"/>
      <c r="K8" s="131" t="s">
        <v>8</v>
      </c>
      <c r="L8" s="131" t="s">
        <v>9</v>
      </c>
      <c r="M8" s="240"/>
      <c r="N8" s="239"/>
    </row>
    <row r="9" spans="1:14" ht="14.25" customHeight="1" x14ac:dyDescent="0.25">
      <c r="A9" s="109">
        <v>0</v>
      </c>
      <c r="B9" s="110">
        <f>A9+1</f>
        <v>1</v>
      </c>
      <c r="C9" s="110">
        <f t="shared" ref="C9:N9" si="0">B9+1</f>
        <v>2</v>
      </c>
      <c r="D9" s="110">
        <f t="shared" si="0"/>
        <v>3</v>
      </c>
      <c r="E9" s="110">
        <f>D9+1</f>
        <v>4</v>
      </c>
      <c r="F9" s="110">
        <f t="shared" si="0"/>
        <v>5</v>
      </c>
      <c r="G9" s="110">
        <f t="shared" si="0"/>
        <v>6</v>
      </c>
      <c r="H9" s="110">
        <f>G9+1</f>
        <v>7</v>
      </c>
      <c r="I9" s="110">
        <f t="shared" si="0"/>
        <v>8</v>
      </c>
      <c r="J9" s="110">
        <f t="shared" si="0"/>
        <v>9</v>
      </c>
      <c r="K9" s="110">
        <f t="shared" si="0"/>
        <v>10</v>
      </c>
      <c r="L9" s="110">
        <f t="shared" si="0"/>
        <v>11</v>
      </c>
      <c r="M9" s="110">
        <f t="shared" si="0"/>
        <v>12</v>
      </c>
      <c r="N9" s="111">
        <f t="shared" si="0"/>
        <v>13</v>
      </c>
    </row>
    <row r="10" spans="1:14" ht="20.45" customHeight="1" x14ac:dyDescent="0.25">
      <c r="A10" s="139"/>
      <c r="B10" s="112" t="s">
        <v>64</v>
      </c>
      <c r="C10" s="102">
        <f>C15+C22+C30+C36+C51</f>
        <v>1000000</v>
      </c>
      <c r="D10" s="102">
        <f t="shared" ref="D10:N10" si="1">D15+D22+D30+D36+D51</f>
        <v>0</v>
      </c>
      <c r="E10" s="102">
        <f>E15+E22+E30+E36+E51</f>
        <v>1000000</v>
      </c>
      <c r="F10" s="102">
        <f>F15+F22+F30+F36+F51</f>
        <v>0</v>
      </c>
      <c r="G10" s="102">
        <f t="shared" si="1"/>
        <v>0</v>
      </c>
      <c r="H10" s="102">
        <f t="shared" si="1"/>
        <v>1000000</v>
      </c>
      <c r="I10" s="102">
        <f t="shared" si="1"/>
        <v>0</v>
      </c>
      <c r="J10" s="102">
        <f t="shared" si="1"/>
        <v>0</v>
      </c>
      <c r="K10" s="102">
        <f t="shared" si="1"/>
        <v>0</v>
      </c>
      <c r="L10" s="102">
        <f t="shared" si="1"/>
        <v>0</v>
      </c>
      <c r="M10" s="102">
        <f t="shared" si="1"/>
        <v>0</v>
      </c>
      <c r="N10" s="106">
        <f t="shared" si="1"/>
        <v>0</v>
      </c>
    </row>
    <row r="11" spans="1:14" ht="16.350000000000001" customHeight="1" x14ac:dyDescent="0.25">
      <c r="A11" s="113" t="s">
        <v>28</v>
      </c>
      <c r="B11" s="114" t="s">
        <v>65</v>
      </c>
      <c r="C11" s="99">
        <f t="shared" ref="C11:N11" si="2">C16+C23+C31+C37+C52</f>
        <v>1000000</v>
      </c>
      <c r="D11" s="99">
        <f t="shared" si="2"/>
        <v>0</v>
      </c>
      <c r="E11" s="99">
        <f t="shared" si="2"/>
        <v>1000000</v>
      </c>
      <c r="F11" s="99">
        <f>F16+F23+F31+F37+F52</f>
        <v>0</v>
      </c>
      <c r="G11" s="99">
        <f t="shared" si="2"/>
        <v>0</v>
      </c>
      <c r="H11" s="99">
        <f t="shared" si="2"/>
        <v>1000000</v>
      </c>
      <c r="I11" s="99">
        <f t="shared" si="2"/>
        <v>0</v>
      </c>
      <c r="J11" s="99">
        <f t="shared" si="2"/>
        <v>0</v>
      </c>
      <c r="K11" s="99">
        <f t="shared" si="2"/>
        <v>0</v>
      </c>
      <c r="L11" s="99">
        <f t="shared" si="2"/>
        <v>0</v>
      </c>
      <c r="M11" s="99">
        <f t="shared" si="2"/>
        <v>0</v>
      </c>
      <c r="N11" s="115">
        <f t="shared" si="2"/>
        <v>0</v>
      </c>
    </row>
    <row r="12" spans="1:14" ht="16.350000000000001" customHeight="1" x14ac:dyDescent="0.25">
      <c r="A12" s="113" t="s">
        <v>29</v>
      </c>
      <c r="B12" s="114" t="s">
        <v>66</v>
      </c>
      <c r="C12" s="99">
        <f t="shared" ref="C12:N12" si="3">C19+C27+C33+C45+C55</f>
        <v>0</v>
      </c>
      <c r="D12" s="99">
        <f t="shared" si="3"/>
        <v>0</v>
      </c>
      <c r="E12" s="99">
        <f t="shared" si="3"/>
        <v>0</v>
      </c>
      <c r="F12" s="99">
        <f>F19+F27+F33+F45+F55</f>
        <v>0</v>
      </c>
      <c r="G12" s="99">
        <f t="shared" si="3"/>
        <v>0</v>
      </c>
      <c r="H12" s="99">
        <f t="shared" si="3"/>
        <v>0</v>
      </c>
      <c r="I12" s="99">
        <f t="shared" si="3"/>
        <v>0</v>
      </c>
      <c r="J12" s="99">
        <f t="shared" si="3"/>
        <v>0</v>
      </c>
      <c r="K12" s="99">
        <f t="shared" si="3"/>
        <v>0</v>
      </c>
      <c r="L12" s="99">
        <f t="shared" si="3"/>
        <v>0</v>
      </c>
      <c r="M12" s="99">
        <f t="shared" si="3"/>
        <v>0</v>
      </c>
      <c r="N12" s="115">
        <f t="shared" si="3"/>
        <v>0</v>
      </c>
    </row>
    <row r="13" spans="1:14" ht="16.350000000000001" customHeight="1" x14ac:dyDescent="0.25">
      <c r="A13" s="113" t="s">
        <v>30</v>
      </c>
      <c r="B13" s="114" t="s">
        <v>67</v>
      </c>
      <c r="C13" s="99">
        <f t="shared" ref="C13:N13" si="4">C21+C29+C34+C49+C57</f>
        <v>0</v>
      </c>
      <c r="D13" s="99">
        <f t="shared" si="4"/>
        <v>0</v>
      </c>
      <c r="E13" s="99">
        <f t="shared" si="4"/>
        <v>0</v>
      </c>
      <c r="F13" s="99">
        <f>F21+F29+F34+F49+F57</f>
        <v>0</v>
      </c>
      <c r="G13" s="99">
        <f t="shared" si="4"/>
        <v>0</v>
      </c>
      <c r="H13" s="99">
        <f t="shared" si="4"/>
        <v>0</v>
      </c>
      <c r="I13" s="99">
        <f t="shared" si="4"/>
        <v>0</v>
      </c>
      <c r="J13" s="99">
        <f t="shared" si="4"/>
        <v>0</v>
      </c>
      <c r="K13" s="99">
        <f t="shared" si="4"/>
        <v>0</v>
      </c>
      <c r="L13" s="99">
        <f t="shared" si="4"/>
        <v>0</v>
      </c>
      <c r="M13" s="99">
        <f t="shared" si="4"/>
        <v>0</v>
      </c>
      <c r="N13" s="115">
        <f t="shared" si="4"/>
        <v>0</v>
      </c>
    </row>
    <row r="14" spans="1:14" ht="33" customHeight="1" x14ac:dyDescent="0.25">
      <c r="A14" s="216" t="s">
        <v>69</v>
      </c>
      <c r="B14" s="217"/>
      <c r="C14" s="99"/>
      <c r="D14" s="99"/>
      <c r="E14" s="99"/>
      <c r="F14" s="99"/>
      <c r="G14" s="99"/>
      <c r="H14" s="99"/>
      <c r="I14" s="99"/>
      <c r="J14" s="99"/>
      <c r="K14" s="99"/>
      <c r="L14" s="132"/>
      <c r="M14" s="132"/>
      <c r="N14" s="98"/>
    </row>
    <row r="15" spans="1:14" s="104" customFormat="1" ht="18.75" x14ac:dyDescent="0.25">
      <c r="A15" s="218" t="s">
        <v>70</v>
      </c>
      <c r="B15" s="219"/>
      <c r="C15" s="140">
        <f>C16+C19+C21</f>
        <v>0</v>
      </c>
      <c r="D15" s="140">
        <f>D16+D19+D21</f>
        <v>0</v>
      </c>
      <c r="E15" s="140">
        <f>E16+E19+E21</f>
        <v>0</v>
      </c>
      <c r="F15" s="140">
        <f>F16+F19+F21</f>
        <v>0</v>
      </c>
      <c r="G15" s="99"/>
      <c r="H15" s="140">
        <f>H16+H19+H21</f>
        <v>0</v>
      </c>
      <c r="I15" s="99">
        <v>0</v>
      </c>
      <c r="J15" s="140">
        <f>J16+J19+J21</f>
        <v>0</v>
      </c>
      <c r="K15" s="140">
        <f>K16+K19+K21</f>
        <v>0</v>
      </c>
      <c r="L15" s="140">
        <f>L16+L19+L21</f>
        <v>0</v>
      </c>
      <c r="M15" s="141"/>
      <c r="N15" s="142"/>
    </row>
    <row r="16" spans="1:14" s="118" customFormat="1" ht="15.75" customHeight="1" x14ac:dyDescent="0.25">
      <c r="A16" s="116" t="s">
        <v>28</v>
      </c>
      <c r="B16" s="117" t="s">
        <v>33</v>
      </c>
      <c r="C16" s="121">
        <f>SUM(C17:C18)</f>
        <v>0</v>
      </c>
      <c r="D16" s="121">
        <f t="shared" ref="D16:N16" si="5">SUM(D17:D18)</f>
        <v>0</v>
      </c>
      <c r="E16" s="121">
        <f>SUM(E17:E18)</f>
        <v>0</v>
      </c>
      <c r="F16" s="121">
        <f t="shared" si="5"/>
        <v>0</v>
      </c>
      <c r="G16" s="121">
        <f t="shared" si="5"/>
        <v>0</v>
      </c>
      <c r="H16" s="121">
        <f t="shared" si="5"/>
        <v>0</v>
      </c>
      <c r="I16" s="121">
        <f t="shared" si="5"/>
        <v>0</v>
      </c>
      <c r="J16" s="121">
        <f t="shared" si="5"/>
        <v>0</v>
      </c>
      <c r="K16" s="121">
        <f t="shared" si="5"/>
        <v>0</v>
      </c>
      <c r="L16" s="121">
        <f t="shared" si="5"/>
        <v>0</v>
      </c>
      <c r="M16" s="121">
        <f t="shared" si="5"/>
        <v>0</v>
      </c>
      <c r="N16" s="126">
        <f t="shared" si="5"/>
        <v>0</v>
      </c>
    </row>
    <row r="17" spans="1:14" ht="16.350000000000001" hidden="1" customHeight="1" x14ac:dyDescent="0.25">
      <c r="A17" s="143"/>
      <c r="B17" s="123" t="s">
        <v>83</v>
      </c>
      <c r="C17" s="96"/>
      <c r="D17" s="144">
        <v>0</v>
      </c>
      <c r="E17" s="144">
        <f>SUM(F17:J17)</f>
        <v>0</v>
      </c>
      <c r="F17" s="144">
        <v>0</v>
      </c>
      <c r="G17" s="145"/>
      <c r="H17" s="145"/>
      <c r="I17" s="145"/>
      <c r="J17" s="146">
        <f>K17+L17</f>
        <v>0</v>
      </c>
      <c r="K17" s="144">
        <v>0</v>
      </c>
      <c r="L17" s="146"/>
      <c r="M17" s="147"/>
      <c r="N17" s="148"/>
    </row>
    <row r="18" spans="1:14" s="118" customFormat="1" ht="64.5" hidden="1" customHeight="1" x14ac:dyDescent="0.25">
      <c r="A18" s="116"/>
      <c r="B18" s="149" t="s">
        <v>86</v>
      </c>
      <c r="C18" s="96"/>
      <c r="D18" s="96"/>
      <c r="E18" s="96">
        <f>SUM(F18:J18)</f>
        <v>0</v>
      </c>
      <c r="F18" s="96"/>
      <c r="G18" s="96"/>
      <c r="H18" s="96"/>
      <c r="I18" s="96"/>
      <c r="J18" s="146">
        <f>K18+L18</f>
        <v>0</v>
      </c>
      <c r="K18" s="96">
        <v>0</v>
      </c>
      <c r="L18" s="150">
        <v>0</v>
      </c>
      <c r="M18" s="150"/>
      <c r="N18" s="151"/>
    </row>
    <row r="19" spans="1:14" s="118" customFormat="1" ht="15.75" customHeight="1" x14ac:dyDescent="0.25">
      <c r="A19" s="116" t="s">
        <v>29</v>
      </c>
      <c r="B19" s="119" t="s">
        <v>32</v>
      </c>
      <c r="C19" s="121">
        <f t="shared" ref="C19:N19" si="6">SUM(C20:C20)</f>
        <v>0</v>
      </c>
      <c r="D19" s="121">
        <f t="shared" si="6"/>
        <v>0</v>
      </c>
      <c r="E19" s="121">
        <f t="shared" si="6"/>
        <v>0</v>
      </c>
      <c r="F19" s="121">
        <f t="shared" si="6"/>
        <v>0</v>
      </c>
      <c r="G19" s="121">
        <f t="shared" si="6"/>
        <v>0</v>
      </c>
      <c r="H19" s="121">
        <f t="shared" si="6"/>
        <v>0</v>
      </c>
      <c r="I19" s="121">
        <f t="shared" si="6"/>
        <v>0</v>
      </c>
      <c r="J19" s="121">
        <f t="shared" si="6"/>
        <v>0</v>
      </c>
      <c r="K19" s="121">
        <f t="shared" si="6"/>
        <v>0</v>
      </c>
      <c r="L19" s="121">
        <f t="shared" si="6"/>
        <v>0</v>
      </c>
      <c r="M19" s="121">
        <f t="shared" si="6"/>
        <v>0</v>
      </c>
      <c r="N19" s="126">
        <f t="shared" si="6"/>
        <v>0</v>
      </c>
    </row>
    <row r="20" spans="1:14" s="118" customFormat="1" ht="31.5" hidden="1" x14ac:dyDescent="0.25">
      <c r="A20" s="128"/>
      <c r="B20" s="95" t="s">
        <v>87</v>
      </c>
      <c r="C20" s="96"/>
      <c r="D20" s="96"/>
      <c r="E20" s="96">
        <f>SUM(F20:J20)</f>
        <v>0</v>
      </c>
      <c r="F20" s="96">
        <v>0</v>
      </c>
      <c r="G20" s="129"/>
      <c r="H20" s="129"/>
      <c r="I20" s="129"/>
      <c r="J20" s="146">
        <f>K20+L20</f>
        <v>0</v>
      </c>
      <c r="K20" s="152">
        <v>0</v>
      </c>
      <c r="L20" s="152"/>
      <c r="M20" s="129"/>
      <c r="N20" s="153"/>
    </row>
    <row r="21" spans="1:14" s="101" customFormat="1" ht="16.350000000000001" customHeight="1" x14ac:dyDescent="0.25">
      <c r="A21" s="100" t="s">
        <v>30</v>
      </c>
      <c r="B21" s="105" t="s">
        <v>34</v>
      </c>
      <c r="C21" s="121">
        <v>0</v>
      </c>
      <c r="D21" s="121">
        <v>0</v>
      </c>
      <c r="E21" s="121">
        <v>0</v>
      </c>
      <c r="F21" s="121">
        <v>0</v>
      </c>
      <c r="G21" s="121"/>
      <c r="H21" s="121">
        <v>0</v>
      </c>
      <c r="I21" s="121"/>
      <c r="J21" s="121"/>
      <c r="K21" s="121">
        <v>0</v>
      </c>
      <c r="L21" s="154"/>
      <c r="M21" s="154"/>
      <c r="N21" s="155"/>
    </row>
    <row r="22" spans="1:14" s="104" customFormat="1" ht="18.75" x14ac:dyDescent="0.25">
      <c r="A22" s="218" t="s">
        <v>71</v>
      </c>
      <c r="B22" s="219"/>
      <c r="C22" s="140">
        <f t="shared" ref="C22:K22" si="7">C27+C23+C29</f>
        <v>1000000</v>
      </c>
      <c r="D22" s="140">
        <f>D27+D23+D29</f>
        <v>0</v>
      </c>
      <c r="E22" s="140">
        <f>E27+E23+E29</f>
        <v>1000000</v>
      </c>
      <c r="F22" s="140">
        <f t="shared" si="7"/>
        <v>0</v>
      </c>
      <c r="G22" s="140">
        <f t="shared" si="7"/>
        <v>0</v>
      </c>
      <c r="H22" s="140">
        <f>H27+H23+H29</f>
        <v>1000000</v>
      </c>
      <c r="I22" s="140">
        <f t="shared" si="7"/>
        <v>0</v>
      </c>
      <c r="J22" s="140">
        <f t="shared" si="7"/>
        <v>0</v>
      </c>
      <c r="K22" s="140">
        <f t="shared" si="7"/>
        <v>0</v>
      </c>
      <c r="L22" s="141"/>
      <c r="M22" s="141"/>
      <c r="N22" s="142"/>
    </row>
    <row r="23" spans="1:14" s="118" customFormat="1" ht="16.350000000000001" customHeight="1" x14ac:dyDescent="0.25">
      <c r="A23" s="116" t="s">
        <v>28</v>
      </c>
      <c r="B23" s="117" t="s">
        <v>33</v>
      </c>
      <c r="C23" s="121">
        <f>SUM(C24:C26)</f>
        <v>1000000</v>
      </c>
      <c r="D23" s="121">
        <f t="shared" ref="D23:I23" si="8">SUM(D24:D26)</f>
        <v>0</v>
      </c>
      <c r="E23" s="121">
        <f t="shared" si="8"/>
        <v>1000000</v>
      </c>
      <c r="F23" s="121">
        <f t="shared" si="8"/>
        <v>0</v>
      </c>
      <c r="G23" s="121">
        <f t="shared" si="8"/>
        <v>0</v>
      </c>
      <c r="H23" s="121">
        <f t="shared" si="8"/>
        <v>1000000</v>
      </c>
      <c r="I23" s="121">
        <f t="shared" si="8"/>
        <v>0</v>
      </c>
      <c r="J23" s="121">
        <f>SUM(J24:K26)</f>
        <v>0</v>
      </c>
      <c r="K23" s="121">
        <f t="shared" ref="K23:M23" si="9">SUM(K24:L26)</f>
        <v>0</v>
      </c>
      <c r="L23" s="121">
        <f t="shared" si="9"/>
        <v>0</v>
      </c>
      <c r="M23" s="121">
        <f t="shared" si="9"/>
        <v>0</v>
      </c>
      <c r="N23" s="126">
        <f>SUM(N24:N26)</f>
        <v>0</v>
      </c>
    </row>
    <row r="24" spans="1:14" s="9" customFormat="1" ht="34.5" hidden="1" customHeight="1" x14ac:dyDescent="0.25">
      <c r="A24" s="94"/>
      <c r="B24" s="95" t="s">
        <v>74</v>
      </c>
      <c r="C24" s="134"/>
      <c r="D24" s="134">
        <v>0</v>
      </c>
      <c r="E24" s="137">
        <f t="shared" ref="E24:E26" si="10">SUM(F24:J24)</f>
        <v>0</v>
      </c>
      <c r="F24" s="134">
        <v>0</v>
      </c>
      <c r="G24" s="134"/>
      <c r="H24" s="134"/>
      <c r="I24" s="134"/>
      <c r="J24" s="134">
        <f>K24+L24</f>
        <v>0</v>
      </c>
      <c r="K24" s="134">
        <v>0</v>
      </c>
      <c r="L24" s="156"/>
      <c r="M24" s="156"/>
      <c r="N24" s="157"/>
    </row>
    <row r="25" spans="1:14" ht="47.25" hidden="1" x14ac:dyDescent="0.25">
      <c r="A25" s="94"/>
      <c r="B25" s="95" t="s">
        <v>88</v>
      </c>
      <c r="C25" s="96"/>
      <c r="D25" s="96">
        <v>0</v>
      </c>
      <c r="E25" s="137">
        <f t="shared" si="10"/>
        <v>0</v>
      </c>
      <c r="F25" s="96">
        <v>0</v>
      </c>
      <c r="G25" s="96"/>
      <c r="H25" s="96"/>
      <c r="I25" s="96">
        <v>0</v>
      </c>
      <c r="J25" s="96"/>
      <c r="K25" s="96">
        <v>0</v>
      </c>
      <c r="L25" s="96"/>
      <c r="M25" s="96"/>
      <c r="N25" s="125"/>
    </row>
    <row r="26" spans="1:14" ht="66.2" customHeight="1" x14ac:dyDescent="0.25">
      <c r="A26" s="135"/>
      <c r="B26" s="136" t="s">
        <v>76</v>
      </c>
      <c r="C26" s="137">
        <v>1000000</v>
      </c>
      <c r="D26" s="137">
        <v>0</v>
      </c>
      <c r="E26" s="137">
        <f t="shared" si="10"/>
        <v>1000000</v>
      </c>
      <c r="F26" s="137">
        <v>0</v>
      </c>
      <c r="G26" s="137"/>
      <c r="H26" s="137">
        <v>1000000</v>
      </c>
      <c r="I26" s="137"/>
      <c r="J26" s="96"/>
      <c r="K26" s="96"/>
      <c r="L26" s="150"/>
      <c r="M26" s="150"/>
      <c r="N26" s="151"/>
    </row>
    <row r="27" spans="1:14" s="118" customFormat="1" ht="15.75" x14ac:dyDescent="0.25">
      <c r="A27" s="116" t="s">
        <v>29</v>
      </c>
      <c r="B27" s="119" t="s">
        <v>32</v>
      </c>
      <c r="C27" s="99">
        <f>C28</f>
        <v>0</v>
      </c>
      <c r="D27" s="99">
        <f t="shared" ref="D27:N27" si="11">D28</f>
        <v>0</v>
      </c>
      <c r="E27" s="99">
        <f t="shared" si="11"/>
        <v>0</v>
      </c>
      <c r="F27" s="99">
        <f t="shared" si="11"/>
        <v>0</v>
      </c>
      <c r="G27" s="99">
        <f t="shared" si="11"/>
        <v>0</v>
      </c>
      <c r="H27" s="99">
        <f t="shared" si="11"/>
        <v>0</v>
      </c>
      <c r="I27" s="99">
        <f t="shared" si="11"/>
        <v>0</v>
      </c>
      <c r="J27" s="99">
        <f t="shared" si="11"/>
        <v>0</v>
      </c>
      <c r="K27" s="99">
        <f t="shared" si="11"/>
        <v>0</v>
      </c>
      <c r="L27" s="99">
        <f t="shared" si="11"/>
        <v>0</v>
      </c>
      <c r="M27" s="99">
        <f t="shared" si="11"/>
        <v>0</v>
      </c>
      <c r="N27" s="115">
        <f t="shared" si="11"/>
        <v>0</v>
      </c>
    </row>
    <row r="28" spans="1:14" s="130" customFormat="1" ht="31.5" hidden="1" x14ac:dyDescent="0.25">
      <c r="A28" s="158"/>
      <c r="B28" s="159" t="s">
        <v>87</v>
      </c>
      <c r="C28" s="160"/>
      <c r="D28" s="161"/>
      <c r="E28" s="162">
        <f>SUM(F28:J28)</f>
        <v>0</v>
      </c>
      <c r="F28" s="161"/>
      <c r="G28" s="161"/>
      <c r="H28" s="161"/>
      <c r="I28" s="161"/>
      <c r="J28" s="161"/>
      <c r="K28" s="161"/>
      <c r="L28" s="161"/>
      <c r="M28" s="161"/>
      <c r="N28" s="163"/>
    </row>
    <row r="29" spans="1:14" s="118" customFormat="1" ht="16.5" thickBot="1" x14ac:dyDescent="0.3">
      <c r="A29" s="164" t="s">
        <v>30</v>
      </c>
      <c r="B29" s="138" t="s">
        <v>34</v>
      </c>
      <c r="C29" s="165">
        <v>0</v>
      </c>
      <c r="D29" s="165">
        <v>0</v>
      </c>
      <c r="E29" s="165">
        <v>0</v>
      </c>
      <c r="F29" s="165">
        <v>0</v>
      </c>
      <c r="G29" s="165"/>
      <c r="H29" s="165">
        <v>0</v>
      </c>
      <c r="I29" s="165">
        <v>0</v>
      </c>
      <c r="J29" s="165">
        <v>0</v>
      </c>
      <c r="K29" s="165">
        <v>0</v>
      </c>
      <c r="L29" s="166">
        <v>0</v>
      </c>
      <c r="M29" s="167"/>
      <c r="N29" s="168"/>
    </row>
    <row r="30" spans="1:14" s="104" customFormat="1" ht="18.75" x14ac:dyDescent="0.25">
      <c r="A30" s="220" t="s">
        <v>78</v>
      </c>
      <c r="B30" s="221"/>
      <c r="C30" s="169">
        <f>C31+C33+C34</f>
        <v>0</v>
      </c>
      <c r="D30" s="169">
        <f t="shared" ref="D30:H30" si="12">D31+D33+D34</f>
        <v>0</v>
      </c>
      <c r="E30" s="169">
        <f t="shared" si="12"/>
        <v>0</v>
      </c>
      <c r="F30" s="169">
        <f t="shared" si="12"/>
        <v>0</v>
      </c>
      <c r="G30" s="169">
        <f t="shared" si="12"/>
        <v>0</v>
      </c>
      <c r="H30" s="169">
        <f t="shared" si="12"/>
        <v>0</v>
      </c>
      <c r="I30" s="169"/>
      <c r="J30" s="169"/>
      <c r="K30" s="169">
        <f>K31+K33+K34</f>
        <v>0</v>
      </c>
      <c r="L30" s="170"/>
      <c r="M30" s="170"/>
      <c r="N30" s="171"/>
    </row>
    <row r="31" spans="1:14" s="122" customFormat="1" ht="15.75" customHeight="1" x14ac:dyDescent="0.25">
      <c r="A31" s="116" t="s">
        <v>28</v>
      </c>
      <c r="B31" s="117" t="s">
        <v>33</v>
      </c>
      <c r="C31" s="121">
        <f>C32</f>
        <v>0</v>
      </c>
      <c r="D31" s="121">
        <f t="shared" ref="D31:N31" si="13">D32</f>
        <v>0</v>
      </c>
      <c r="E31" s="121">
        <f t="shared" si="13"/>
        <v>0</v>
      </c>
      <c r="F31" s="121">
        <f t="shared" si="13"/>
        <v>0</v>
      </c>
      <c r="G31" s="121">
        <f t="shared" si="13"/>
        <v>0</v>
      </c>
      <c r="H31" s="121">
        <f t="shared" si="13"/>
        <v>0</v>
      </c>
      <c r="I31" s="121">
        <f t="shared" si="13"/>
        <v>0</v>
      </c>
      <c r="J31" s="121">
        <f t="shared" si="13"/>
        <v>0</v>
      </c>
      <c r="K31" s="121">
        <f t="shared" si="13"/>
        <v>0</v>
      </c>
      <c r="L31" s="121">
        <f t="shared" si="13"/>
        <v>0</v>
      </c>
      <c r="M31" s="121">
        <f t="shared" si="13"/>
        <v>0</v>
      </c>
      <c r="N31" s="126">
        <f t="shared" si="13"/>
        <v>0</v>
      </c>
    </row>
    <row r="32" spans="1:14" s="122" customFormat="1" ht="32.25" thickBot="1" x14ac:dyDescent="0.3">
      <c r="A32" s="172"/>
      <c r="B32" s="173" t="s">
        <v>89</v>
      </c>
      <c r="C32" s="137">
        <v>0</v>
      </c>
      <c r="D32" s="137">
        <v>0</v>
      </c>
      <c r="E32" s="137">
        <f t="shared" ref="E32" si="14">SUM(F32:J32)</f>
        <v>0</v>
      </c>
      <c r="F32" s="137">
        <v>0</v>
      </c>
      <c r="G32" s="137"/>
      <c r="H32" s="137"/>
      <c r="I32" s="137">
        <v>0</v>
      </c>
      <c r="J32" s="96"/>
      <c r="K32" s="96"/>
      <c r="L32" s="150"/>
      <c r="M32" s="174"/>
      <c r="N32" s="175"/>
    </row>
    <row r="33" spans="1:14" s="118" customFormat="1" ht="15.75" x14ac:dyDescent="0.25">
      <c r="A33" s="176" t="s">
        <v>29</v>
      </c>
      <c r="B33" s="177" t="s">
        <v>32</v>
      </c>
      <c r="C33" s="178">
        <v>0</v>
      </c>
      <c r="D33" s="178">
        <v>0</v>
      </c>
      <c r="E33" s="178">
        <v>0</v>
      </c>
      <c r="F33" s="178">
        <v>0</v>
      </c>
      <c r="G33" s="178"/>
      <c r="H33" s="178"/>
      <c r="I33" s="178"/>
      <c r="J33" s="178"/>
      <c r="K33" s="178">
        <v>0</v>
      </c>
      <c r="L33" s="179"/>
      <c r="M33" s="179"/>
      <c r="N33" s="180"/>
    </row>
    <row r="34" spans="1:14" s="118" customFormat="1" ht="16.5" thickBot="1" x14ac:dyDescent="0.3">
      <c r="A34" s="164" t="s">
        <v>30</v>
      </c>
      <c r="B34" s="138" t="s">
        <v>34</v>
      </c>
      <c r="C34" s="181">
        <f>C35</f>
        <v>0</v>
      </c>
      <c r="D34" s="181">
        <f t="shared" ref="D34:K34" si="15">D35</f>
        <v>0</v>
      </c>
      <c r="E34" s="181">
        <f t="shared" si="15"/>
        <v>0</v>
      </c>
      <c r="F34" s="181">
        <f t="shared" si="15"/>
        <v>0</v>
      </c>
      <c r="G34" s="181">
        <f t="shared" si="15"/>
        <v>0</v>
      </c>
      <c r="H34" s="181">
        <f t="shared" si="15"/>
        <v>0</v>
      </c>
      <c r="I34" s="181">
        <f t="shared" si="15"/>
        <v>0</v>
      </c>
      <c r="J34" s="181">
        <f t="shared" si="15"/>
        <v>0</v>
      </c>
      <c r="K34" s="181">
        <f t="shared" si="15"/>
        <v>0</v>
      </c>
      <c r="L34" s="182"/>
      <c r="M34" s="182"/>
      <c r="N34" s="183"/>
    </row>
    <row r="35" spans="1:14" s="118" customFormat="1" ht="33" hidden="1" customHeight="1" x14ac:dyDescent="0.25">
      <c r="A35" s="172"/>
      <c r="B35" s="136" t="s">
        <v>84</v>
      </c>
      <c r="C35" s="137">
        <v>0</v>
      </c>
      <c r="D35" s="137"/>
      <c r="E35" s="137">
        <f>SUM(F35:J35)</f>
        <v>0</v>
      </c>
      <c r="F35" s="137">
        <v>0</v>
      </c>
      <c r="G35" s="137"/>
      <c r="H35" s="137">
        <v>0</v>
      </c>
      <c r="I35" s="137"/>
      <c r="J35" s="137"/>
      <c r="K35" s="137"/>
      <c r="L35" s="184"/>
      <c r="M35" s="184"/>
      <c r="N35" s="185"/>
    </row>
    <row r="36" spans="1:14" s="103" customFormat="1" ht="29.25" customHeight="1" x14ac:dyDescent="0.25">
      <c r="A36" s="222" t="s">
        <v>90</v>
      </c>
      <c r="B36" s="223"/>
      <c r="C36" s="140">
        <f t="shared" ref="C36:I36" si="16">C37+C45+C49</f>
        <v>0</v>
      </c>
      <c r="D36" s="140">
        <f t="shared" si="16"/>
        <v>0</v>
      </c>
      <c r="E36" s="140">
        <f t="shared" si="16"/>
        <v>0</v>
      </c>
      <c r="F36" s="140">
        <f t="shared" si="16"/>
        <v>0</v>
      </c>
      <c r="G36" s="140">
        <f t="shared" si="16"/>
        <v>0</v>
      </c>
      <c r="H36" s="140">
        <f t="shared" si="16"/>
        <v>0</v>
      </c>
      <c r="I36" s="140">
        <f t="shared" si="16"/>
        <v>0</v>
      </c>
      <c r="J36" s="140"/>
      <c r="K36" s="140">
        <f>K37+K45+K49</f>
        <v>0</v>
      </c>
      <c r="L36" s="141"/>
      <c r="M36" s="141"/>
      <c r="N36" s="142"/>
    </row>
    <row r="37" spans="1:14" s="122" customFormat="1" ht="15.75" x14ac:dyDescent="0.25">
      <c r="A37" s="116" t="s">
        <v>28</v>
      </c>
      <c r="B37" s="117" t="s">
        <v>33</v>
      </c>
      <c r="C37" s="121">
        <f>SUM(C38:C44)</f>
        <v>0</v>
      </c>
      <c r="D37" s="121">
        <f t="shared" ref="D37:N37" si="17">SUM(D38:D44)</f>
        <v>0</v>
      </c>
      <c r="E37" s="121">
        <f>SUM(E38:E44)</f>
        <v>0</v>
      </c>
      <c r="F37" s="121">
        <f t="shared" si="17"/>
        <v>0</v>
      </c>
      <c r="G37" s="121">
        <f t="shared" si="17"/>
        <v>0</v>
      </c>
      <c r="H37" s="121">
        <f t="shared" si="17"/>
        <v>0</v>
      </c>
      <c r="I37" s="121">
        <f t="shared" si="17"/>
        <v>0</v>
      </c>
      <c r="J37" s="121">
        <f t="shared" si="17"/>
        <v>0</v>
      </c>
      <c r="K37" s="121">
        <f t="shared" si="17"/>
        <v>0</v>
      </c>
      <c r="L37" s="121">
        <f t="shared" si="17"/>
        <v>0</v>
      </c>
      <c r="M37" s="121">
        <f t="shared" si="17"/>
        <v>0</v>
      </c>
      <c r="N37" s="126">
        <f t="shared" si="17"/>
        <v>0</v>
      </c>
    </row>
    <row r="38" spans="1:14" ht="28.5" hidden="1" customHeight="1" x14ac:dyDescent="0.25">
      <c r="A38" s="186"/>
      <c r="B38" s="187" t="s">
        <v>72</v>
      </c>
      <c r="C38" s="96">
        <v>0</v>
      </c>
      <c r="D38" s="96">
        <v>0</v>
      </c>
      <c r="E38" s="96">
        <f>SUM(F38:J38)</f>
        <v>0</v>
      </c>
      <c r="F38" s="96">
        <v>0</v>
      </c>
      <c r="G38" s="96"/>
      <c r="H38" s="96"/>
      <c r="I38" s="96"/>
      <c r="J38" s="96"/>
      <c r="K38" s="96"/>
      <c r="L38" s="150"/>
      <c r="M38" s="150"/>
      <c r="N38" s="151"/>
    </row>
    <row r="39" spans="1:14" ht="72.75" hidden="1" customHeight="1" x14ac:dyDescent="0.25">
      <c r="A39" s="188"/>
      <c r="B39" s="93" t="s">
        <v>77</v>
      </c>
      <c r="C39" s="96">
        <v>0</v>
      </c>
      <c r="D39" s="144">
        <v>0</v>
      </c>
      <c r="E39" s="96">
        <f t="shared" ref="E39:E40" si="18">SUM(F39:J39)</f>
        <v>0</v>
      </c>
      <c r="F39" s="144">
        <v>0</v>
      </c>
      <c r="G39" s="144"/>
      <c r="H39" s="144"/>
      <c r="I39" s="144"/>
      <c r="J39" s="144"/>
      <c r="K39" s="144"/>
      <c r="L39" s="147"/>
      <c r="M39" s="147"/>
      <c r="N39" s="148"/>
    </row>
    <row r="40" spans="1:14" ht="63" hidden="1" customHeight="1" x14ac:dyDescent="0.25">
      <c r="A40" s="188"/>
      <c r="B40" s="127" t="s">
        <v>91</v>
      </c>
      <c r="C40" s="96">
        <v>0</v>
      </c>
      <c r="D40" s="144"/>
      <c r="E40" s="96">
        <f t="shared" si="18"/>
        <v>0</v>
      </c>
      <c r="F40" s="144">
        <v>0</v>
      </c>
      <c r="G40" s="144"/>
      <c r="H40" s="144"/>
      <c r="I40" s="144"/>
      <c r="J40" s="144"/>
      <c r="K40" s="144"/>
      <c r="L40" s="147"/>
      <c r="M40" s="147"/>
      <c r="N40" s="148"/>
    </row>
    <row r="41" spans="1:14" s="118" customFormat="1" ht="30.6" hidden="1" customHeight="1" x14ac:dyDescent="0.25">
      <c r="A41" s="189"/>
      <c r="B41" s="95" t="s">
        <v>92</v>
      </c>
      <c r="C41" s="96">
        <v>0</v>
      </c>
      <c r="D41" s="121"/>
      <c r="E41" s="96">
        <f t="shared" ref="E41:E42" si="19">SUM(F41:I41)</f>
        <v>0</v>
      </c>
      <c r="F41" s="96">
        <v>0</v>
      </c>
      <c r="G41" s="121"/>
      <c r="H41" s="121"/>
      <c r="I41" s="121"/>
      <c r="J41" s="121"/>
      <c r="K41" s="121"/>
      <c r="L41" s="121"/>
      <c r="M41" s="121"/>
      <c r="N41" s="126"/>
    </row>
    <row r="42" spans="1:14" s="118" customFormat="1" ht="33.4" hidden="1" customHeight="1" x14ac:dyDescent="0.25">
      <c r="A42" s="189"/>
      <c r="B42" s="95" t="s">
        <v>93</v>
      </c>
      <c r="C42" s="96"/>
      <c r="D42" s="121"/>
      <c r="E42" s="96">
        <f t="shared" si="19"/>
        <v>0</v>
      </c>
      <c r="F42" s="96">
        <v>0</v>
      </c>
      <c r="G42" s="121"/>
      <c r="H42" s="121"/>
      <c r="I42" s="121"/>
      <c r="J42" s="121"/>
      <c r="K42" s="121"/>
      <c r="L42" s="121"/>
      <c r="M42" s="121"/>
      <c r="N42" s="126"/>
    </row>
    <row r="43" spans="1:14" s="118" customFormat="1" ht="31.5" hidden="1" x14ac:dyDescent="0.25">
      <c r="A43" s="189"/>
      <c r="B43" s="95" t="s">
        <v>94</v>
      </c>
      <c r="C43" s="96"/>
      <c r="D43" s="97"/>
      <c r="E43" s="96">
        <f>SUM(F43:I43)</f>
        <v>0</v>
      </c>
      <c r="F43" s="96">
        <v>0</v>
      </c>
      <c r="G43" s="97"/>
      <c r="H43" s="96"/>
      <c r="I43" s="96"/>
      <c r="J43" s="99"/>
      <c r="K43" s="99"/>
      <c r="L43" s="121"/>
      <c r="M43" s="121"/>
      <c r="N43" s="126"/>
    </row>
    <row r="44" spans="1:14" s="118" customFormat="1" ht="31.5" hidden="1" x14ac:dyDescent="0.25">
      <c r="A44" s="189"/>
      <c r="B44" s="127" t="s">
        <v>95</v>
      </c>
      <c r="C44" s="96"/>
      <c r="D44" s="97"/>
      <c r="E44" s="96">
        <f>SUM(F44:I44)</f>
        <v>0</v>
      </c>
      <c r="F44" s="96">
        <v>0</v>
      </c>
      <c r="G44" s="97"/>
      <c r="H44" s="96"/>
      <c r="I44" s="96"/>
      <c r="J44" s="99"/>
      <c r="K44" s="99"/>
      <c r="L44" s="121"/>
      <c r="M44" s="121"/>
      <c r="N44" s="126"/>
    </row>
    <row r="45" spans="1:14" s="118" customFormat="1" ht="15.75" customHeight="1" x14ac:dyDescent="0.25">
      <c r="A45" s="189" t="s">
        <v>29</v>
      </c>
      <c r="B45" s="119" t="s">
        <v>32</v>
      </c>
      <c r="C45" s="121">
        <f>C46+C47+C48</f>
        <v>0</v>
      </c>
      <c r="D45" s="121">
        <f t="shared" ref="D45:F45" si="20">D46+D47+D48</f>
        <v>0</v>
      </c>
      <c r="E45" s="121">
        <f t="shared" si="20"/>
        <v>0</v>
      </c>
      <c r="F45" s="121">
        <f t="shared" si="20"/>
        <v>0</v>
      </c>
      <c r="G45" s="121">
        <f t="shared" ref="G45:K45" si="21">G46+G47</f>
        <v>0</v>
      </c>
      <c r="H45" s="121">
        <f t="shared" si="21"/>
        <v>0</v>
      </c>
      <c r="I45" s="121">
        <f t="shared" si="21"/>
        <v>0</v>
      </c>
      <c r="J45" s="121">
        <f t="shared" si="21"/>
        <v>0</v>
      </c>
      <c r="K45" s="121">
        <f t="shared" si="21"/>
        <v>0</v>
      </c>
      <c r="L45" s="121"/>
      <c r="M45" s="121"/>
      <c r="N45" s="126"/>
    </row>
    <row r="46" spans="1:14" ht="47.25" hidden="1" x14ac:dyDescent="0.25">
      <c r="A46" s="190"/>
      <c r="B46" s="93" t="s">
        <v>96</v>
      </c>
      <c r="C46" s="96"/>
      <c r="D46" s="96"/>
      <c r="E46" s="96">
        <f>SUM(F46:J46)</f>
        <v>0</v>
      </c>
      <c r="F46" s="96"/>
      <c r="G46" s="96"/>
      <c r="H46" s="96"/>
      <c r="I46" s="96"/>
      <c r="J46" s="96"/>
      <c r="K46" s="96"/>
      <c r="L46" s="96"/>
      <c r="M46" s="96"/>
      <c r="N46" s="125"/>
    </row>
    <row r="47" spans="1:14" ht="31.5" hidden="1" x14ac:dyDescent="0.25">
      <c r="A47" s="190"/>
      <c r="B47" s="93" t="s">
        <v>97</v>
      </c>
      <c r="C47" s="96"/>
      <c r="D47" s="96"/>
      <c r="E47" s="96">
        <f>SUM(F47:J47)</f>
        <v>0</v>
      </c>
      <c r="F47" s="96"/>
      <c r="G47" s="96"/>
      <c r="H47" s="96"/>
      <c r="I47" s="96"/>
      <c r="J47" s="96"/>
      <c r="K47" s="96"/>
      <c r="L47" s="96"/>
      <c r="M47" s="96"/>
      <c r="N47" s="125"/>
    </row>
    <row r="48" spans="1:14" ht="33" hidden="1" customHeight="1" x14ac:dyDescent="0.25">
      <c r="A48" s="190"/>
      <c r="B48" s="187" t="s">
        <v>98</v>
      </c>
      <c r="C48" s="96"/>
      <c r="D48" s="96"/>
      <c r="E48" s="96">
        <f>SUM(F48:J48)</f>
        <v>0</v>
      </c>
      <c r="F48" s="96"/>
      <c r="G48" s="96"/>
      <c r="H48" s="96"/>
      <c r="I48" s="96"/>
      <c r="J48" s="96"/>
      <c r="K48" s="96"/>
      <c r="L48" s="96"/>
      <c r="M48" s="96"/>
      <c r="N48" s="125"/>
    </row>
    <row r="49" spans="1:14" s="118" customFormat="1" ht="15.75" customHeight="1" thickBot="1" x14ac:dyDescent="0.3">
      <c r="A49" s="189" t="s">
        <v>30</v>
      </c>
      <c r="B49" s="119" t="s">
        <v>34</v>
      </c>
      <c r="C49" s="120">
        <f>C50</f>
        <v>0</v>
      </c>
      <c r="D49" s="120">
        <f t="shared" ref="D49:N49" si="22">D50</f>
        <v>0</v>
      </c>
      <c r="E49" s="120">
        <f t="shared" si="22"/>
        <v>0</v>
      </c>
      <c r="F49" s="120">
        <f t="shared" si="22"/>
        <v>0</v>
      </c>
      <c r="G49" s="120">
        <f t="shared" si="22"/>
        <v>0</v>
      </c>
      <c r="H49" s="120">
        <f t="shared" si="22"/>
        <v>0</v>
      </c>
      <c r="I49" s="120">
        <f t="shared" si="22"/>
        <v>0</v>
      </c>
      <c r="J49" s="120">
        <f t="shared" si="22"/>
        <v>0</v>
      </c>
      <c r="K49" s="120">
        <f t="shared" si="22"/>
        <v>0</v>
      </c>
      <c r="L49" s="120">
        <f t="shared" si="22"/>
        <v>0</v>
      </c>
      <c r="M49" s="120">
        <f t="shared" si="22"/>
        <v>0</v>
      </c>
      <c r="N49" s="191">
        <f t="shared" si="22"/>
        <v>0</v>
      </c>
    </row>
    <row r="50" spans="1:14" ht="45" hidden="1" customHeight="1" thickBot="1" x14ac:dyDescent="0.3">
      <c r="A50" s="192"/>
      <c r="B50" s="193" t="s">
        <v>99</v>
      </c>
      <c r="C50" s="194"/>
      <c r="D50" s="195"/>
      <c r="E50" s="196">
        <f>SUM(F50:J50)</f>
        <v>0</v>
      </c>
      <c r="F50" s="194"/>
      <c r="G50" s="195"/>
      <c r="H50" s="194"/>
      <c r="I50" s="194"/>
      <c r="J50" s="195"/>
      <c r="K50" s="195"/>
      <c r="L50" s="197"/>
      <c r="M50" s="197"/>
      <c r="N50" s="198"/>
    </row>
    <row r="51" spans="1:14" s="104" customFormat="1" ht="20.25" customHeight="1" x14ac:dyDescent="0.25">
      <c r="A51" s="224" t="s">
        <v>68</v>
      </c>
      <c r="B51" s="225"/>
      <c r="C51" s="169">
        <f t="shared" ref="C51:N51" si="23">C52+C55+C57</f>
        <v>0</v>
      </c>
      <c r="D51" s="169">
        <f t="shared" si="23"/>
        <v>0</v>
      </c>
      <c r="E51" s="169">
        <f t="shared" si="23"/>
        <v>0</v>
      </c>
      <c r="F51" s="169">
        <f t="shared" si="23"/>
        <v>0</v>
      </c>
      <c r="G51" s="169">
        <f t="shared" si="23"/>
        <v>0</v>
      </c>
      <c r="H51" s="169">
        <f t="shared" si="23"/>
        <v>0</v>
      </c>
      <c r="I51" s="169">
        <f t="shared" si="23"/>
        <v>0</v>
      </c>
      <c r="J51" s="169">
        <f t="shared" si="23"/>
        <v>0</v>
      </c>
      <c r="K51" s="169">
        <f t="shared" si="23"/>
        <v>0</v>
      </c>
      <c r="L51" s="169">
        <f t="shared" si="23"/>
        <v>0</v>
      </c>
      <c r="M51" s="169">
        <f t="shared" si="23"/>
        <v>0</v>
      </c>
      <c r="N51" s="199">
        <f t="shared" si="23"/>
        <v>0</v>
      </c>
    </row>
    <row r="52" spans="1:14" s="122" customFormat="1" ht="20.25" customHeight="1" x14ac:dyDescent="0.25">
      <c r="A52" s="116" t="s">
        <v>28</v>
      </c>
      <c r="B52" s="117" t="s">
        <v>33</v>
      </c>
      <c r="C52" s="121">
        <f>SUM(C53:C54)</f>
        <v>0</v>
      </c>
      <c r="D52" s="121">
        <f t="shared" ref="D52:N52" si="24">SUM(D53:D54)</f>
        <v>0</v>
      </c>
      <c r="E52" s="121">
        <f t="shared" si="24"/>
        <v>0</v>
      </c>
      <c r="F52" s="121">
        <f t="shared" si="24"/>
        <v>0</v>
      </c>
      <c r="G52" s="121">
        <f t="shared" si="24"/>
        <v>0</v>
      </c>
      <c r="H52" s="121">
        <f t="shared" si="24"/>
        <v>0</v>
      </c>
      <c r="I52" s="121">
        <f t="shared" si="24"/>
        <v>0</v>
      </c>
      <c r="J52" s="121">
        <f t="shared" si="24"/>
        <v>0</v>
      </c>
      <c r="K52" s="121">
        <f t="shared" si="24"/>
        <v>0</v>
      </c>
      <c r="L52" s="121">
        <f t="shared" si="24"/>
        <v>0</v>
      </c>
      <c r="M52" s="121">
        <f t="shared" si="24"/>
        <v>0</v>
      </c>
      <c r="N52" s="126">
        <f t="shared" si="24"/>
        <v>0</v>
      </c>
    </row>
    <row r="53" spans="1:14" ht="48" hidden="1" customHeight="1" x14ac:dyDescent="0.25">
      <c r="A53" s="200"/>
      <c r="B53" s="91" t="s">
        <v>75</v>
      </c>
      <c r="C53" s="96"/>
      <c r="D53" s="96">
        <v>0</v>
      </c>
      <c r="E53" s="96">
        <f>SUM(F53:J53)</f>
        <v>0</v>
      </c>
      <c r="F53" s="96"/>
      <c r="G53" s="96"/>
      <c r="H53" s="96">
        <v>0</v>
      </c>
      <c r="I53" s="96">
        <v>0</v>
      </c>
      <c r="J53" s="96">
        <f>SUM(K53:L53)</f>
        <v>0</v>
      </c>
      <c r="K53" s="96"/>
      <c r="L53" s="96">
        <v>0</v>
      </c>
      <c r="M53" s="150"/>
      <c r="N53" s="151"/>
    </row>
    <row r="54" spans="1:14" ht="49.7" hidden="1" customHeight="1" x14ac:dyDescent="0.25">
      <c r="A54" s="94"/>
      <c r="B54" s="95" t="s">
        <v>100</v>
      </c>
      <c r="C54" s="96"/>
      <c r="D54" s="96">
        <v>0</v>
      </c>
      <c r="E54" s="96">
        <f>SUM(F54:J54)</f>
        <v>0</v>
      </c>
      <c r="F54" s="96"/>
      <c r="G54" s="96"/>
      <c r="H54" s="96">
        <v>0</v>
      </c>
      <c r="I54" s="96"/>
      <c r="J54" s="96">
        <f>SUM(K54:L54)</f>
        <v>0</v>
      </c>
      <c r="K54" s="96"/>
      <c r="L54" s="201"/>
      <c r="M54" s="150"/>
      <c r="N54" s="151"/>
    </row>
    <row r="55" spans="1:14" s="118" customFormat="1" ht="15.75" customHeight="1" x14ac:dyDescent="0.25">
      <c r="A55" s="116" t="s">
        <v>29</v>
      </c>
      <c r="B55" s="119" t="s">
        <v>32</v>
      </c>
      <c r="C55" s="121">
        <f>C56</f>
        <v>0</v>
      </c>
      <c r="D55" s="121">
        <f t="shared" ref="D55:K55" si="25">D56</f>
        <v>0</v>
      </c>
      <c r="E55" s="121">
        <f t="shared" si="25"/>
        <v>0</v>
      </c>
      <c r="F55" s="121">
        <f t="shared" si="25"/>
        <v>0</v>
      </c>
      <c r="G55" s="121">
        <f t="shared" si="25"/>
        <v>0</v>
      </c>
      <c r="H55" s="121">
        <f t="shared" si="25"/>
        <v>0</v>
      </c>
      <c r="I55" s="121">
        <f t="shared" si="25"/>
        <v>0</v>
      </c>
      <c r="J55" s="121">
        <f t="shared" si="25"/>
        <v>0</v>
      </c>
      <c r="K55" s="121">
        <f t="shared" si="25"/>
        <v>0</v>
      </c>
      <c r="L55" s="154"/>
      <c r="M55" s="154"/>
      <c r="N55" s="155"/>
    </row>
    <row r="56" spans="1:14" s="118" customFormat="1" ht="32.25" hidden="1" customHeight="1" x14ac:dyDescent="0.25">
      <c r="A56" s="128"/>
      <c r="B56" s="202" t="s">
        <v>101</v>
      </c>
      <c r="C56" s="203"/>
      <c r="D56" s="203"/>
      <c r="E56" s="96">
        <f>SUM(F56:J56)</f>
        <v>0</v>
      </c>
      <c r="F56" s="203"/>
      <c r="G56" s="203"/>
      <c r="H56" s="203"/>
      <c r="I56" s="203"/>
      <c r="J56" s="203"/>
      <c r="K56" s="203"/>
      <c r="L56" s="204"/>
      <c r="M56" s="204"/>
      <c r="N56" s="205"/>
    </row>
    <row r="57" spans="1:14" s="122" customFormat="1" ht="16.5" thickBot="1" x14ac:dyDescent="0.3">
      <c r="A57" s="206" t="s">
        <v>30</v>
      </c>
      <c r="B57" s="138" t="s">
        <v>34</v>
      </c>
      <c r="C57" s="181">
        <v>0</v>
      </c>
      <c r="D57" s="181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/>
      <c r="K57" s="181">
        <v>0</v>
      </c>
      <c r="L57" s="207"/>
      <c r="M57" s="207"/>
      <c r="N57" s="208"/>
    </row>
    <row r="58" spans="1:14" x14ac:dyDescent="0.25">
      <c r="B58" s="209" t="s">
        <v>102</v>
      </c>
      <c r="C58" s="210"/>
      <c r="D58" s="211"/>
      <c r="E58" s="212"/>
      <c r="F58" s="213"/>
      <c r="G58" s="213"/>
      <c r="H58" s="213"/>
      <c r="I58" s="213"/>
      <c r="J58" s="210"/>
      <c r="K58" s="214" t="s">
        <v>103</v>
      </c>
      <c r="L58" s="214"/>
      <c r="M58" s="214"/>
      <c r="N58" s="214"/>
    </row>
    <row r="59" spans="1:14" x14ac:dyDescent="0.25">
      <c r="B59" s="124" t="s">
        <v>104</v>
      </c>
      <c r="E59" s="122"/>
      <c r="F59" s="122"/>
      <c r="K59" s="215" t="s">
        <v>105</v>
      </c>
      <c r="L59" s="215"/>
      <c r="M59" s="215"/>
      <c r="N59" s="215"/>
    </row>
  </sheetData>
  <mergeCells count="28">
    <mergeCell ref="J1:N1"/>
    <mergeCell ref="M7:M8"/>
    <mergeCell ref="J7:J8"/>
    <mergeCell ref="J2:N2"/>
    <mergeCell ref="A1:B1"/>
    <mergeCell ref="A2:B2"/>
    <mergeCell ref="A3:N4"/>
    <mergeCell ref="A6:A8"/>
    <mergeCell ref="B6:B8"/>
    <mergeCell ref="C6:C8"/>
    <mergeCell ref="D6:D8"/>
    <mergeCell ref="H7:H8"/>
    <mergeCell ref="G7:G8"/>
    <mergeCell ref="F7:F8"/>
    <mergeCell ref="E7:E8"/>
    <mergeCell ref="E6:L6"/>
    <mergeCell ref="K7:L7"/>
    <mergeCell ref="I7:I8"/>
    <mergeCell ref="N7:N8"/>
    <mergeCell ref="F58:I58"/>
    <mergeCell ref="K58:N58"/>
    <mergeCell ref="K59:N59"/>
    <mergeCell ref="A14:B14"/>
    <mergeCell ref="A22:B22"/>
    <mergeCell ref="A30:B30"/>
    <mergeCell ref="A36:B36"/>
    <mergeCell ref="A51:B51"/>
    <mergeCell ref="A15:B15"/>
  </mergeCells>
  <printOptions horizontalCentered="1"/>
  <pageMargins left="0" right="0" top="0" bottom="0.2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6"/>
  <sheetViews>
    <sheetView view="pageBreakPreview" topLeftCell="A2" zoomScaleSheetLayoutView="100" workbookViewId="0">
      <selection activeCell="W13" sqref="W13"/>
    </sheetView>
  </sheetViews>
  <sheetFormatPr defaultRowHeight="15" x14ac:dyDescent="0.25"/>
  <cols>
    <col min="1" max="1" width="4.5703125" style="1" customWidth="1"/>
    <col min="2" max="2" width="59.140625" style="1" customWidth="1"/>
    <col min="3" max="3" width="8.85546875" style="1" customWidth="1"/>
    <col min="4" max="4" width="9.85546875" style="1" customWidth="1"/>
    <col min="5" max="5" width="11.85546875" style="1" customWidth="1"/>
    <col min="6" max="6" width="8.5703125" style="1" customWidth="1"/>
    <col min="7" max="7" width="9.5703125" style="1" customWidth="1"/>
    <col min="8" max="8" width="8.85546875" style="1" customWidth="1"/>
    <col min="9" max="9" width="11.42578125" style="1" customWidth="1"/>
    <col min="10" max="10" width="5.42578125" style="1" customWidth="1"/>
    <col min="11" max="11" width="10.140625" style="1" bestFit="1" customWidth="1"/>
    <col min="12" max="12" width="12.28515625" style="1" customWidth="1"/>
    <col min="13" max="13" width="10" style="1" customWidth="1"/>
    <col min="14" max="14" width="10.5703125" style="1" customWidth="1"/>
    <col min="15" max="16384" width="9.140625" style="1"/>
  </cols>
  <sheetData>
    <row r="1" spans="1:12" x14ac:dyDescent="0.25">
      <c r="A1" s="261" t="s">
        <v>11</v>
      </c>
      <c r="B1" s="261"/>
      <c r="G1" s="2" t="s">
        <v>17</v>
      </c>
      <c r="H1" s="2"/>
      <c r="I1" s="2"/>
    </row>
    <row r="2" spans="1:12" x14ac:dyDescent="0.25">
      <c r="A2" s="261" t="s">
        <v>13</v>
      </c>
      <c r="B2" s="261"/>
      <c r="F2" s="87"/>
      <c r="G2" s="88" t="s">
        <v>12</v>
      </c>
      <c r="H2" s="88"/>
      <c r="I2" s="2"/>
    </row>
    <row r="3" spans="1:12" x14ac:dyDescent="0.25">
      <c r="A3" s="261" t="s">
        <v>41</v>
      </c>
      <c r="B3" s="261"/>
      <c r="F3" s="87"/>
      <c r="G3" s="88" t="s">
        <v>16</v>
      </c>
      <c r="H3" s="88"/>
      <c r="I3" s="2"/>
    </row>
    <row r="5" spans="1:12" x14ac:dyDescent="0.25">
      <c r="A5" s="245" t="s">
        <v>15</v>
      </c>
      <c r="B5" s="245"/>
      <c r="C5" s="245"/>
      <c r="D5" s="245"/>
      <c r="E5" s="245"/>
      <c r="F5" s="245"/>
      <c r="G5" s="245"/>
      <c r="H5" s="245"/>
      <c r="I5" s="245"/>
      <c r="J5" s="245"/>
    </row>
    <row r="6" spans="1:12" x14ac:dyDescent="0.25">
      <c r="A6" s="245" t="s">
        <v>52</v>
      </c>
      <c r="B6" s="245"/>
      <c r="C6" s="245"/>
      <c r="D6" s="245"/>
      <c r="E6" s="245"/>
      <c r="F6" s="245"/>
      <c r="G6" s="245"/>
      <c r="H6" s="245"/>
      <c r="I6" s="245"/>
      <c r="J6" s="245"/>
    </row>
    <row r="7" spans="1:12" ht="15.75" thickBot="1" x14ac:dyDescent="0.3"/>
    <row r="8" spans="1:12" ht="16.5" customHeight="1" thickTop="1" thickBot="1" x14ac:dyDescent="0.3">
      <c r="A8" s="262" t="s">
        <v>14</v>
      </c>
      <c r="B8" s="246" t="s">
        <v>27</v>
      </c>
      <c r="C8" s="246" t="s">
        <v>1</v>
      </c>
      <c r="D8" s="246" t="s">
        <v>2</v>
      </c>
      <c r="E8" s="251" t="s">
        <v>18</v>
      </c>
      <c r="F8" s="254" t="s">
        <v>19</v>
      </c>
      <c r="G8" s="255"/>
      <c r="H8" s="255"/>
      <c r="I8" s="255"/>
      <c r="J8" s="256"/>
    </row>
    <row r="9" spans="1:12" ht="16.5" customHeight="1" thickBot="1" x14ac:dyDescent="0.3">
      <c r="A9" s="263"/>
      <c r="B9" s="247"/>
      <c r="C9" s="247"/>
      <c r="D9" s="247"/>
      <c r="E9" s="252"/>
      <c r="F9" s="249" t="s">
        <v>4</v>
      </c>
      <c r="G9" s="247" t="s">
        <v>6</v>
      </c>
      <c r="H9" s="247" t="s">
        <v>20</v>
      </c>
      <c r="I9" s="259" t="s">
        <v>21</v>
      </c>
      <c r="J9" s="257"/>
    </row>
    <row r="10" spans="1:12" ht="39.75" customHeight="1" thickBot="1" x14ac:dyDescent="0.3">
      <c r="A10" s="264"/>
      <c r="B10" s="248"/>
      <c r="C10" s="248"/>
      <c r="D10" s="248"/>
      <c r="E10" s="253"/>
      <c r="F10" s="250"/>
      <c r="G10" s="248"/>
      <c r="H10" s="248"/>
      <c r="I10" s="260"/>
      <c r="J10" s="258"/>
    </row>
    <row r="11" spans="1:12" ht="16.5" thickTop="1" thickBot="1" x14ac:dyDescent="0.3">
      <c r="A11" s="3">
        <v>0</v>
      </c>
      <c r="B11" s="4">
        <f>A11+1</f>
        <v>1</v>
      </c>
      <c r="C11" s="4">
        <f t="shared" ref="C11:J11" si="0">B11+1</f>
        <v>2</v>
      </c>
      <c r="D11" s="4">
        <f t="shared" si="0"/>
        <v>3</v>
      </c>
      <c r="E11" s="4">
        <f t="shared" si="0"/>
        <v>4</v>
      </c>
      <c r="F11" s="4">
        <f t="shared" si="0"/>
        <v>5</v>
      </c>
      <c r="G11" s="4">
        <f t="shared" si="0"/>
        <v>6</v>
      </c>
      <c r="H11" s="4">
        <f t="shared" si="0"/>
        <v>7</v>
      </c>
      <c r="I11" s="4">
        <f t="shared" si="0"/>
        <v>8</v>
      </c>
      <c r="J11" s="5">
        <f t="shared" si="0"/>
        <v>9</v>
      </c>
      <c r="L11" s="6">
        <f>E21+E25+E27+E30+E31+E34+E44+E45+E47+E48+E53+E56+E57+E58+E61</f>
        <v>2758100</v>
      </c>
    </row>
    <row r="12" spans="1:12" ht="16.5" thickTop="1" x14ac:dyDescent="0.25">
      <c r="A12" s="10" t="s">
        <v>23</v>
      </c>
      <c r="B12" s="11" t="s">
        <v>24</v>
      </c>
      <c r="C12" s="11"/>
      <c r="D12" s="12"/>
      <c r="E12" s="12" t="s">
        <v>63</v>
      </c>
      <c r="F12" s="12"/>
      <c r="G12" s="12"/>
      <c r="H12" s="12"/>
      <c r="I12" s="12" t="s">
        <v>63</v>
      </c>
      <c r="J12" s="13"/>
      <c r="K12" s="6"/>
      <c r="L12" s="6">
        <f>I17+I22+I28+I41+I49+I54</f>
        <v>3138400</v>
      </c>
    </row>
    <row r="13" spans="1:12" ht="15.75" x14ac:dyDescent="0.25">
      <c r="A13" s="14" t="s">
        <v>28</v>
      </c>
      <c r="B13" s="15" t="s">
        <v>31</v>
      </c>
      <c r="C13" s="15"/>
      <c r="D13" s="16"/>
      <c r="E13" s="16">
        <f>E18+E23+E29+E42+E50+E55+E37</f>
        <v>2290800</v>
      </c>
      <c r="F13" s="16"/>
      <c r="G13" s="16"/>
      <c r="H13" s="16"/>
      <c r="I13" s="16">
        <f t="shared" ref="I13" si="1">I18+I23+I29+I42+I50+I55+I37</f>
        <v>2290800</v>
      </c>
      <c r="J13" s="17"/>
      <c r="K13" s="6"/>
    </row>
    <row r="14" spans="1:12" ht="15.75" x14ac:dyDescent="0.25">
      <c r="A14" s="14" t="s">
        <v>29</v>
      </c>
      <c r="B14" s="18" t="s">
        <v>32</v>
      </c>
      <c r="C14" s="16"/>
      <c r="D14" s="16"/>
      <c r="E14" s="16">
        <f>E19+E24+E33+E43+E51+E60+E39</f>
        <v>545500</v>
      </c>
      <c r="F14" s="16"/>
      <c r="G14" s="16"/>
      <c r="H14" s="16"/>
      <c r="I14" s="16">
        <f t="shared" ref="I14" si="2">I19+I24+I33+I43+I51+I60+I39</f>
        <v>545500</v>
      </c>
      <c r="J14" s="17"/>
      <c r="K14" s="6"/>
      <c r="L14" s="6">
        <f>E17+E22+E28+E41+E49+E54</f>
        <v>3138400</v>
      </c>
    </row>
    <row r="15" spans="1:12" ht="15.75" x14ac:dyDescent="0.25">
      <c r="A15" s="14" t="s">
        <v>30</v>
      </c>
      <c r="B15" s="19" t="s">
        <v>34</v>
      </c>
      <c r="C15" s="16"/>
      <c r="D15" s="16"/>
      <c r="E15" s="16">
        <v>349300</v>
      </c>
      <c r="F15" s="16"/>
      <c r="G15" s="16"/>
      <c r="H15" s="16"/>
      <c r="I15" s="16">
        <v>349300</v>
      </c>
      <c r="J15" s="17"/>
      <c r="K15" s="6"/>
      <c r="L15" s="1" t="s">
        <v>53</v>
      </c>
    </row>
    <row r="16" spans="1:12" ht="16.5" thickBot="1" x14ac:dyDescent="0.3">
      <c r="A16" s="20"/>
      <c r="B16" s="21" t="s">
        <v>22</v>
      </c>
      <c r="C16" s="22"/>
      <c r="D16" s="22"/>
      <c r="E16" s="22"/>
      <c r="F16" s="22"/>
      <c r="G16" s="22"/>
      <c r="H16" s="22"/>
      <c r="I16" s="22"/>
      <c r="J16" s="23"/>
    </row>
    <row r="17" spans="1:10" s="7" customFormat="1" ht="15.75" x14ac:dyDescent="0.25">
      <c r="A17" s="24"/>
      <c r="B17" s="25" t="s">
        <v>25</v>
      </c>
      <c r="C17" s="26"/>
      <c r="D17" s="26"/>
      <c r="E17" s="26">
        <f>E18+E19+E20</f>
        <v>10000</v>
      </c>
      <c r="F17" s="26"/>
      <c r="G17" s="26"/>
      <c r="H17" s="26"/>
      <c r="I17" s="26">
        <f>I18+I19+I20</f>
        <v>10000</v>
      </c>
      <c r="J17" s="27"/>
    </row>
    <row r="18" spans="1:10" ht="15.75" x14ac:dyDescent="0.25">
      <c r="A18" s="28" t="s">
        <v>28</v>
      </c>
      <c r="B18" s="29" t="s">
        <v>33</v>
      </c>
      <c r="C18" s="16"/>
      <c r="D18" s="16"/>
      <c r="E18" s="30">
        <v>0</v>
      </c>
      <c r="F18" s="31"/>
      <c r="G18" s="31"/>
      <c r="H18" s="31"/>
      <c r="I18" s="30">
        <v>0</v>
      </c>
      <c r="J18" s="17"/>
    </row>
    <row r="19" spans="1:10" ht="15.75" x14ac:dyDescent="0.25">
      <c r="A19" s="28" t="s">
        <v>29</v>
      </c>
      <c r="B19" s="19" t="s">
        <v>32</v>
      </c>
      <c r="C19" s="16"/>
      <c r="D19" s="16"/>
      <c r="E19" s="30">
        <v>0</v>
      </c>
      <c r="F19" s="31"/>
      <c r="G19" s="31"/>
      <c r="H19" s="31"/>
      <c r="I19" s="30">
        <v>0</v>
      </c>
      <c r="J19" s="17"/>
    </row>
    <row r="20" spans="1:10" ht="15.75" x14ac:dyDescent="0.25">
      <c r="A20" s="28" t="s">
        <v>30</v>
      </c>
      <c r="B20" s="19" t="s">
        <v>34</v>
      </c>
      <c r="C20" s="16"/>
      <c r="D20" s="16"/>
      <c r="E20" s="31">
        <f>SUM(E21)</f>
        <v>10000</v>
      </c>
      <c r="F20" s="31"/>
      <c r="G20" s="31"/>
      <c r="H20" s="31"/>
      <c r="I20" s="31">
        <f>SUM(I21)</f>
        <v>10000</v>
      </c>
      <c r="J20" s="17"/>
    </row>
    <row r="21" spans="1:10" ht="16.5" thickBot="1" x14ac:dyDescent="0.3">
      <c r="A21" s="20"/>
      <c r="B21" s="32" t="s">
        <v>26</v>
      </c>
      <c r="C21" s="22"/>
      <c r="D21" s="22"/>
      <c r="E21" s="22">
        <v>10000</v>
      </c>
      <c r="F21" s="22"/>
      <c r="G21" s="22"/>
      <c r="H21" s="22"/>
      <c r="I21" s="22">
        <v>10000</v>
      </c>
      <c r="J21" s="23"/>
    </row>
    <row r="22" spans="1:10" s="7" customFormat="1" ht="15.75" x14ac:dyDescent="0.25">
      <c r="A22" s="243" t="s">
        <v>43</v>
      </c>
      <c r="B22" s="244"/>
      <c r="C22" s="33"/>
      <c r="D22" s="33"/>
      <c r="E22" s="26">
        <f>E23+E24+E26</f>
        <v>230600</v>
      </c>
      <c r="F22" s="26"/>
      <c r="G22" s="26"/>
      <c r="H22" s="26"/>
      <c r="I22" s="26">
        <f>I23+I24+I26</f>
        <v>230600</v>
      </c>
      <c r="J22" s="34"/>
    </row>
    <row r="23" spans="1:10" ht="15.75" x14ac:dyDescent="0.25">
      <c r="A23" s="28" t="s">
        <v>28</v>
      </c>
      <c r="B23" s="29" t="s">
        <v>33</v>
      </c>
      <c r="C23" s="19"/>
      <c r="D23" s="19"/>
      <c r="E23" s="31">
        <v>0</v>
      </c>
      <c r="F23" s="31"/>
      <c r="G23" s="31"/>
      <c r="H23" s="31"/>
      <c r="I23" s="31">
        <v>0</v>
      </c>
      <c r="J23" s="35"/>
    </row>
    <row r="24" spans="1:10" ht="15.75" x14ac:dyDescent="0.25">
      <c r="A24" s="28" t="s">
        <v>29</v>
      </c>
      <c r="B24" s="19" t="s">
        <v>32</v>
      </c>
      <c r="C24" s="19"/>
      <c r="D24" s="19"/>
      <c r="E24" s="31">
        <f>SUM(E25:E25)</f>
        <v>161500</v>
      </c>
      <c r="F24" s="31"/>
      <c r="G24" s="31"/>
      <c r="H24" s="31"/>
      <c r="I24" s="31">
        <f>SUM(I25:I25)</f>
        <v>161500</v>
      </c>
      <c r="J24" s="35"/>
    </row>
    <row r="25" spans="1:10" s="9" customFormat="1" ht="29.25" customHeight="1" x14ac:dyDescent="0.25">
      <c r="A25" s="36"/>
      <c r="B25" s="8" t="s">
        <v>44</v>
      </c>
      <c r="C25" s="37"/>
      <c r="D25" s="37"/>
      <c r="E25" s="38">
        <v>161500</v>
      </c>
      <c r="F25" s="38"/>
      <c r="G25" s="38"/>
      <c r="H25" s="38"/>
      <c r="I25" s="38">
        <f>E25</f>
        <v>161500</v>
      </c>
      <c r="J25" s="39"/>
    </row>
    <row r="26" spans="1:10" ht="15.75" x14ac:dyDescent="0.25">
      <c r="A26" s="40" t="s">
        <v>30</v>
      </c>
      <c r="B26" s="41" t="s">
        <v>34</v>
      </c>
      <c r="C26" s="41"/>
      <c r="D26" s="41"/>
      <c r="E26" s="42">
        <f>E27</f>
        <v>69100</v>
      </c>
      <c r="F26" s="42"/>
      <c r="G26" s="42"/>
      <c r="H26" s="42"/>
      <c r="I26" s="42">
        <f>I27</f>
        <v>69100</v>
      </c>
      <c r="J26" s="43"/>
    </row>
    <row r="27" spans="1:10" s="9" customFormat="1" ht="32.25" customHeight="1" thickBot="1" x14ac:dyDescent="0.3">
      <c r="A27" s="44"/>
      <c r="B27" s="45" t="s">
        <v>60</v>
      </c>
      <c r="C27" s="46"/>
      <c r="D27" s="46"/>
      <c r="E27" s="47">
        <v>69100</v>
      </c>
      <c r="F27" s="47"/>
      <c r="G27" s="47"/>
      <c r="H27" s="47"/>
      <c r="I27" s="47">
        <f>E27</f>
        <v>69100</v>
      </c>
      <c r="J27" s="48"/>
    </row>
    <row r="28" spans="1:10" s="7" customFormat="1" ht="15.75" x14ac:dyDescent="0.25">
      <c r="A28" s="243" t="s">
        <v>35</v>
      </c>
      <c r="B28" s="244"/>
      <c r="C28" s="33"/>
      <c r="D28" s="33"/>
      <c r="E28" s="26">
        <f>E29+E33+E35</f>
        <v>208800</v>
      </c>
      <c r="F28" s="26"/>
      <c r="G28" s="26"/>
      <c r="H28" s="26"/>
      <c r="I28" s="26">
        <f>I29+I33+I35</f>
        <v>208800</v>
      </c>
      <c r="J28" s="34"/>
    </row>
    <row r="29" spans="1:10" ht="15.75" x14ac:dyDescent="0.25">
      <c r="A29" s="28" t="s">
        <v>28</v>
      </c>
      <c r="B29" s="29" t="s">
        <v>33</v>
      </c>
      <c r="C29" s="19"/>
      <c r="D29" s="19"/>
      <c r="E29" s="31">
        <f>E30+E31+E32</f>
        <v>81800</v>
      </c>
      <c r="F29" s="31"/>
      <c r="G29" s="31"/>
      <c r="H29" s="31"/>
      <c r="I29" s="31">
        <f>I30+I31+I32</f>
        <v>81800</v>
      </c>
      <c r="J29" s="35"/>
    </row>
    <row r="30" spans="1:10" ht="15.75" x14ac:dyDescent="0.25">
      <c r="A30" s="14"/>
      <c r="B30" s="49" t="s">
        <v>38</v>
      </c>
      <c r="C30" s="15"/>
      <c r="D30" s="15"/>
      <c r="E30" s="16">
        <v>5000</v>
      </c>
      <c r="F30" s="16"/>
      <c r="G30" s="16"/>
      <c r="H30" s="16"/>
      <c r="I30" s="16">
        <f>E30</f>
        <v>5000</v>
      </c>
      <c r="J30" s="35"/>
    </row>
    <row r="31" spans="1:10" s="9" customFormat="1" ht="31.5" x14ac:dyDescent="0.25">
      <c r="A31" s="36"/>
      <c r="B31" s="51" t="s">
        <v>49</v>
      </c>
      <c r="C31" s="37"/>
      <c r="D31" s="37"/>
      <c r="E31" s="38">
        <v>29000</v>
      </c>
      <c r="F31" s="38"/>
      <c r="G31" s="38"/>
      <c r="H31" s="38"/>
      <c r="I31" s="38">
        <f>E31</f>
        <v>29000</v>
      </c>
      <c r="J31" s="39"/>
    </row>
    <row r="32" spans="1:10" s="9" customFormat="1" ht="16.5" thickBot="1" x14ac:dyDescent="0.3">
      <c r="A32" s="44"/>
      <c r="B32" s="45" t="s">
        <v>55</v>
      </c>
      <c r="C32" s="46"/>
      <c r="D32" s="46"/>
      <c r="E32" s="47">
        <v>47800</v>
      </c>
      <c r="F32" s="47"/>
      <c r="G32" s="47"/>
      <c r="H32" s="47"/>
      <c r="I32" s="47">
        <f>E32</f>
        <v>47800</v>
      </c>
      <c r="J32" s="48"/>
    </row>
    <row r="33" spans="1:10" ht="15.75" x14ac:dyDescent="0.25">
      <c r="A33" s="83" t="s">
        <v>29</v>
      </c>
      <c r="B33" s="84" t="s">
        <v>32</v>
      </c>
      <c r="C33" s="84"/>
      <c r="D33" s="84"/>
      <c r="E33" s="85">
        <f>SUM(E34:E34)</f>
        <v>127000</v>
      </c>
      <c r="F33" s="85"/>
      <c r="G33" s="85"/>
      <c r="H33" s="85"/>
      <c r="I33" s="85">
        <f>SUM(I34:I34)</f>
        <v>127000</v>
      </c>
      <c r="J33" s="68"/>
    </row>
    <row r="34" spans="1:10" s="9" customFormat="1" ht="36" customHeight="1" x14ac:dyDescent="0.25">
      <c r="A34" s="36"/>
      <c r="B34" s="51" t="s">
        <v>42</v>
      </c>
      <c r="C34" s="37"/>
      <c r="D34" s="37"/>
      <c r="E34" s="38">
        <v>127000</v>
      </c>
      <c r="F34" s="38"/>
      <c r="G34" s="38"/>
      <c r="H34" s="38"/>
      <c r="I34" s="38">
        <f>E34</f>
        <v>127000</v>
      </c>
      <c r="J34" s="39"/>
    </row>
    <row r="35" spans="1:10" ht="16.5" thickBot="1" x14ac:dyDescent="0.3">
      <c r="A35" s="55" t="s">
        <v>30</v>
      </c>
      <c r="B35" s="56" t="s">
        <v>34</v>
      </c>
      <c r="C35" s="56"/>
      <c r="D35" s="56"/>
      <c r="E35" s="89">
        <v>0</v>
      </c>
      <c r="F35" s="89"/>
      <c r="G35" s="89"/>
      <c r="H35" s="89"/>
      <c r="I35" s="89">
        <v>0</v>
      </c>
      <c r="J35" s="90"/>
    </row>
    <row r="36" spans="1:10" s="7" customFormat="1" ht="15.75" x14ac:dyDescent="0.25">
      <c r="A36" s="243" t="s">
        <v>61</v>
      </c>
      <c r="B36" s="244"/>
      <c r="C36" s="33"/>
      <c r="D36" s="33"/>
      <c r="E36" s="26">
        <f>E37+E38+E40</f>
        <v>35000</v>
      </c>
      <c r="F36" s="26"/>
      <c r="G36" s="26"/>
      <c r="H36" s="26"/>
      <c r="I36" s="26">
        <f>I37+I38+I40</f>
        <v>35000</v>
      </c>
      <c r="J36" s="34"/>
    </row>
    <row r="37" spans="1:10" ht="16.5" thickBot="1" x14ac:dyDescent="0.3">
      <c r="A37" s="28" t="s">
        <v>28</v>
      </c>
      <c r="B37" s="29" t="s">
        <v>33</v>
      </c>
      <c r="C37" s="19"/>
      <c r="D37" s="19"/>
      <c r="E37" s="31">
        <v>0</v>
      </c>
      <c r="F37" s="31"/>
      <c r="G37" s="31"/>
      <c r="H37" s="31"/>
      <c r="I37" s="31">
        <v>0</v>
      </c>
      <c r="J37" s="35"/>
    </row>
    <row r="38" spans="1:10" ht="15.75" x14ac:dyDescent="0.25">
      <c r="A38" s="83" t="s">
        <v>29</v>
      </c>
      <c r="B38" s="84" t="s">
        <v>32</v>
      </c>
      <c r="C38" s="84"/>
      <c r="D38" s="84"/>
      <c r="E38" s="85">
        <f>SUM(E39:E39)</f>
        <v>35000</v>
      </c>
      <c r="F38" s="85"/>
      <c r="G38" s="85"/>
      <c r="H38" s="85"/>
      <c r="I38" s="85">
        <f>SUM(I39:I39)</f>
        <v>35000</v>
      </c>
      <c r="J38" s="68"/>
    </row>
    <row r="39" spans="1:10" s="9" customFormat="1" ht="36" customHeight="1" x14ac:dyDescent="0.25">
      <c r="A39" s="36"/>
      <c r="B39" s="8" t="s">
        <v>62</v>
      </c>
      <c r="C39" s="37"/>
      <c r="D39" s="37"/>
      <c r="E39" s="38">
        <v>35000</v>
      </c>
      <c r="F39" s="38"/>
      <c r="G39" s="38"/>
      <c r="H39" s="38"/>
      <c r="I39" s="38">
        <f>E39</f>
        <v>35000</v>
      </c>
      <c r="J39" s="39"/>
    </row>
    <row r="40" spans="1:10" ht="16.5" thickBot="1" x14ac:dyDescent="0.3">
      <c r="A40" s="40" t="s">
        <v>30</v>
      </c>
      <c r="B40" s="41" t="s">
        <v>34</v>
      </c>
      <c r="C40" s="41"/>
      <c r="D40" s="41"/>
      <c r="E40" s="42">
        <v>0</v>
      </c>
      <c r="F40" s="42"/>
      <c r="G40" s="42"/>
      <c r="H40" s="42"/>
      <c r="I40" s="42">
        <v>0</v>
      </c>
      <c r="J40" s="86"/>
    </row>
    <row r="41" spans="1:10" s="7" customFormat="1" ht="15.75" x14ac:dyDescent="0.25">
      <c r="A41" s="243" t="s">
        <v>36</v>
      </c>
      <c r="B41" s="244"/>
      <c r="C41" s="33"/>
      <c r="D41" s="33"/>
      <c r="E41" s="57">
        <f>E42+E43+E46</f>
        <v>275000</v>
      </c>
      <c r="F41" s="57"/>
      <c r="G41" s="57"/>
      <c r="H41" s="57"/>
      <c r="I41" s="57">
        <f>I42+I43+I46</f>
        <v>275000</v>
      </c>
      <c r="J41" s="34"/>
    </row>
    <row r="42" spans="1:10" ht="15.75" x14ac:dyDescent="0.25">
      <c r="A42" s="28" t="s">
        <v>28</v>
      </c>
      <c r="B42" s="29" t="s">
        <v>33</v>
      </c>
      <c r="C42" s="15"/>
      <c r="D42" s="15"/>
      <c r="E42" s="58">
        <v>0</v>
      </c>
      <c r="F42" s="58"/>
      <c r="G42" s="58"/>
      <c r="H42" s="58"/>
      <c r="I42" s="58">
        <v>0</v>
      </c>
      <c r="J42" s="35"/>
    </row>
    <row r="43" spans="1:10" ht="15.75" x14ac:dyDescent="0.25">
      <c r="A43" s="28" t="s">
        <v>29</v>
      </c>
      <c r="B43" s="19" t="s">
        <v>32</v>
      </c>
      <c r="C43" s="15"/>
      <c r="D43" s="15"/>
      <c r="E43" s="59">
        <f>SUM(E44:E45)</f>
        <v>150000</v>
      </c>
      <c r="F43" s="59"/>
      <c r="G43" s="59"/>
      <c r="H43" s="59"/>
      <c r="I43" s="59">
        <f>SUM(I44:I45)</f>
        <v>150000</v>
      </c>
      <c r="J43" s="35"/>
    </row>
    <row r="44" spans="1:10" ht="31.5" x14ac:dyDescent="0.25">
      <c r="A44" s="60"/>
      <c r="B44" s="61" t="s">
        <v>39</v>
      </c>
      <c r="C44" s="62"/>
      <c r="D44" s="62"/>
      <c r="E44" s="63">
        <v>50000</v>
      </c>
      <c r="F44" s="63"/>
      <c r="G44" s="63"/>
      <c r="H44" s="63"/>
      <c r="I44" s="63">
        <v>50000</v>
      </c>
      <c r="J44" s="43"/>
    </row>
    <row r="45" spans="1:10" ht="31.5" x14ac:dyDescent="0.25">
      <c r="A45" s="14"/>
      <c r="B45" s="64" t="s">
        <v>45</v>
      </c>
      <c r="C45" s="15"/>
      <c r="D45" s="15"/>
      <c r="E45" s="58">
        <v>100000</v>
      </c>
      <c r="F45" s="58"/>
      <c r="G45" s="58"/>
      <c r="H45" s="58"/>
      <c r="I45" s="58">
        <f>E45</f>
        <v>100000</v>
      </c>
      <c r="J45" s="35"/>
    </row>
    <row r="46" spans="1:10" ht="15.75" x14ac:dyDescent="0.25">
      <c r="A46" s="40" t="s">
        <v>30</v>
      </c>
      <c r="B46" s="41" t="s">
        <v>34</v>
      </c>
      <c r="C46" s="62"/>
      <c r="D46" s="62"/>
      <c r="E46" s="65">
        <f>SUM(E47:E48)</f>
        <v>125000</v>
      </c>
      <c r="F46" s="65"/>
      <c r="G46" s="65"/>
      <c r="H46" s="65"/>
      <c r="I46" s="65">
        <f>SUM(I47:I48)</f>
        <v>125000</v>
      </c>
      <c r="J46" s="43"/>
    </row>
    <row r="47" spans="1:10" ht="31.5" x14ac:dyDescent="0.25">
      <c r="A47" s="14"/>
      <c r="B47" s="66" t="s">
        <v>48</v>
      </c>
      <c r="C47" s="15"/>
      <c r="D47" s="15"/>
      <c r="E47" s="58">
        <v>100000</v>
      </c>
      <c r="F47" s="58"/>
      <c r="G47" s="58"/>
      <c r="H47" s="58"/>
      <c r="I47" s="58">
        <f>E47</f>
        <v>100000</v>
      </c>
      <c r="J47" s="35"/>
    </row>
    <row r="48" spans="1:10" ht="32.25" thickBot="1" x14ac:dyDescent="0.3">
      <c r="A48" s="60"/>
      <c r="B48" s="61" t="s">
        <v>46</v>
      </c>
      <c r="C48" s="62"/>
      <c r="D48" s="62"/>
      <c r="E48" s="63">
        <v>25000</v>
      </c>
      <c r="F48" s="63"/>
      <c r="G48" s="63"/>
      <c r="H48" s="63"/>
      <c r="I48" s="63">
        <f>E48</f>
        <v>25000</v>
      </c>
      <c r="J48" s="43"/>
    </row>
    <row r="49" spans="1:10" ht="15.75" x14ac:dyDescent="0.25">
      <c r="A49" s="243" t="s">
        <v>47</v>
      </c>
      <c r="B49" s="244"/>
      <c r="C49" s="67"/>
      <c r="D49" s="67"/>
      <c r="E49" s="57">
        <f>E50+E51+E52</f>
        <v>133000</v>
      </c>
      <c r="F49" s="57"/>
      <c r="G49" s="57"/>
      <c r="H49" s="57"/>
      <c r="I49" s="57">
        <f>I50+I51+I52</f>
        <v>133000</v>
      </c>
      <c r="J49" s="68"/>
    </row>
    <row r="50" spans="1:10" ht="15.75" x14ac:dyDescent="0.25">
      <c r="A50" s="28" t="s">
        <v>28</v>
      </c>
      <c r="B50" s="29" t="s">
        <v>33</v>
      </c>
      <c r="C50" s="69"/>
      <c r="D50" s="69"/>
      <c r="E50" s="70">
        <v>0</v>
      </c>
      <c r="F50" s="70"/>
      <c r="G50" s="70"/>
      <c r="H50" s="70"/>
      <c r="I50" s="70">
        <v>0</v>
      </c>
      <c r="J50" s="71"/>
    </row>
    <row r="51" spans="1:10" ht="15.75" x14ac:dyDescent="0.25">
      <c r="A51" s="28" t="s">
        <v>29</v>
      </c>
      <c r="B51" s="19" t="s">
        <v>32</v>
      </c>
      <c r="C51" s="69"/>
      <c r="D51" s="69"/>
      <c r="E51" s="70">
        <v>0</v>
      </c>
      <c r="F51" s="70"/>
      <c r="G51" s="70"/>
      <c r="H51" s="70"/>
      <c r="I51" s="70">
        <v>0</v>
      </c>
      <c r="J51" s="71"/>
    </row>
    <row r="52" spans="1:10" ht="15.75" x14ac:dyDescent="0.25">
      <c r="A52" s="28" t="s">
        <v>30</v>
      </c>
      <c r="B52" s="19" t="s">
        <v>34</v>
      </c>
      <c r="C52" s="19"/>
      <c r="D52" s="19"/>
      <c r="E52" s="70">
        <f>E53</f>
        <v>133000</v>
      </c>
      <c r="F52" s="70"/>
      <c r="G52" s="70"/>
      <c r="H52" s="70"/>
      <c r="I52" s="70">
        <f>I53</f>
        <v>133000</v>
      </c>
      <c r="J52" s="71"/>
    </row>
    <row r="53" spans="1:10" ht="32.25" thickBot="1" x14ac:dyDescent="0.3">
      <c r="A53" s="72"/>
      <c r="B53" s="73" t="s">
        <v>50</v>
      </c>
      <c r="C53" s="74"/>
      <c r="D53" s="74"/>
      <c r="E53" s="75">
        <v>133000</v>
      </c>
      <c r="F53" s="75"/>
      <c r="G53" s="75"/>
      <c r="H53" s="75"/>
      <c r="I53" s="75">
        <f>E53</f>
        <v>133000</v>
      </c>
      <c r="J53" s="76"/>
    </row>
    <row r="54" spans="1:10" s="7" customFormat="1" ht="15.75" x14ac:dyDescent="0.25">
      <c r="A54" s="243" t="s">
        <v>37</v>
      </c>
      <c r="B54" s="244"/>
      <c r="C54" s="33"/>
      <c r="D54" s="33"/>
      <c r="E54" s="26">
        <f>E55+E60+E62</f>
        <v>2281000</v>
      </c>
      <c r="F54" s="26"/>
      <c r="G54" s="26"/>
      <c r="H54" s="26"/>
      <c r="I54" s="26">
        <f>I55+I60+I62</f>
        <v>2281000</v>
      </c>
      <c r="J54" s="34"/>
    </row>
    <row r="55" spans="1:10" ht="15.75" x14ac:dyDescent="0.25">
      <c r="A55" s="28" t="s">
        <v>28</v>
      </c>
      <c r="B55" s="29" t="s">
        <v>33</v>
      </c>
      <c r="C55" s="19"/>
      <c r="D55" s="19"/>
      <c r="E55" s="31">
        <f>E56+E57+E58+E59</f>
        <v>2209000</v>
      </c>
      <c r="F55" s="31"/>
      <c r="G55" s="31"/>
      <c r="H55" s="31"/>
      <c r="I55" s="31">
        <f>I56+I57+I58+I59</f>
        <v>2209000</v>
      </c>
      <c r="J55" s="35"/>
    </row>
    <row r="56" spans="1:10" s="9" customFormat="1" ht="31.5" x14ac:dyDescent="0.25">
      <c r="A56" s="50"/>
      <c r="B56" s="51" t="s">
        <v>56</v>
      </c>
      <c r="C56" s="52"/>
      <c r="D56" s="52"/>
      <c r="E56" s="53">
        <v>1764500</v>
      </c>
      <c r="F56" s="53"/>
      <c r="G56" s="53"/>
      <c r="H56" s="53"/>
      <c r="I56" s="53">
        <f>E56</f>
        <v>1764500</v>
      </c>
      <c r="J56" s="54"/>
    </row>
    <row r="57" spans="1:10" s="9" customFormat="1" ht="31.5" x14ac:dyDescent="0.25">
      <c r="A57" s="50"/>
      <c r="B57" s="51" t="s">
        <v>51</v>
      </c>
      <c r="C57" s="52"/>
      <c r="D57" s="52"/>
      <c r="E57" s="53">
        <v>52000</v>
      </c>
      <c r="F57" s="53"/>
      <c r="G57" s="53"/>
      <c r="H57" s="53"/>
      <c r="I57" s="53">
        <f>E57</f>
        <v>52000</v>
      </c>
      <c r="J57" s="54"/>
    </row>
    <row r="58" spans="1:10" s="9" customFormat="1" ht="16.5" customHeight="1" x14ac:dyDescent="0.25">
      <c r="A58" s="50"/>
      <c r="B58" s="51" t="s">
        <v>57</v>
      </c>
      <c r="C58" s="52"/>
      <c r="D58" s="52"/>
      <c r="E58" s="53">
        <v>60000</v>
      </c>
      <c r="F58" s="53"/>
      <c r="G58" s="53"/>
      <c r="H58" s="53"/>
      <c r="I58" s="53">
        <f>E58</f>
        <v>60000</v>
      </c>
      <c r="J58" s="54"/>
    </row>
    <row r="59" spans="1:10" s="9" customFormat="1" ht="15.75" customHeight="1" x14ac:dyDescent="0.25">
      <c r="A59" s="50"/>
      <c r="B59" s="51" t="s">
        <v>54</v>
      </c>
      <c r="C59" s="52"/>
      <c r="D59" s="52"/>
      <c r="E59" s="53">
        <v>332500</v>
      </c>
      <c r="F59" s="53"/>
      <c r="G59" s="53"/>
      <c r="H59" s="53"/>
      <c r="I59" s="53">
        <f>E59</f>
        <v>332500</v>
      </c>
      <c r="J59" s="54"/>
    </row>
    <row r="60" spans="1:10" ht="15.75" x14ac:dyDescent="0.25">
      <c r="A60" s="28" t="s">
        <v>29</v>
      </c>
      <c r="B60" s="19" t="s">
        <v>32</v>
      </c>
      <c r="C60" s="19"/>
      <c r="D60" s="19"/>
      <c r="E60" s="31">
        <f>SUM(E61:E61)</f>
        <v>72000</v>
      </c>
      <c r="F60" s="31"/>
      <c r="G60" s="31"/>
      <c r="H60" s="31"/>
      <c r="I60" s="31">
        <f>SUM(I61:I61)</f>
        <v>72000</v>
      </c>
      <c r="J60" s="77"/>
    </row>
    <row r="61" spans="1:10" ht="15.75" x14ac:dyDescent="0.25">
      <c r="A61" s="60"/>
      <c r="B61" s="61" t="s">
        <v>40</v>
      </c>
      <c r="C61" s="62"/>
      <c r="D61" s="62"/>
      <c r="E61" s="78">
        <v>72000</v>
      </c>
      <c r="F61" s="78"/>
      <c r="G61" s="78"/>
      <c r="H61" s="78"/>
      <c r="I61" s="78">
        <f>E61</f>
        <v>72000</v>
      </c>
      <c r="J61" s="43"/>
    </row>
    <row r="62" spans="1:10" ht="16.5" thickBot="1" x14ac:dyDescent="0.3">
      <c r="A62" s="55" t="s">
        <v>30</v>
      </c>
      <c r="B62" s="56" t="s">
        <v>34</v>
      </c>
      <c r="C62" s="79"/>
      <c r="D62" s="79"/>
      <c r="E62" s="22">
        <v>0</v>
      </c>
      <c r="F62" s="22"/>
      <c r="G62" s="22"/>
      <c r="H62" s="22"/>
      <c r="I62" s="22">
        <v>0</v>
      </c>
      <c r="J62" s="80"/>
    </row>
    <row r="63" spans="1:10" ht="15.75" x14ac:dyDescent="0.25">
      <c r="A63" s="81"/>
      <c r="B63" s="82" t="s">
        <v>58</v>
      </c>
      <c r="C63" s="81"/>
      <c r="D63" s="81"/>
      <c r="E63" s="81"/>
      <c r="F63" s="242" t="s">
        <v>59</v>
      </c>
      <c r="G63" s="242"/>
      <c r="H63" s="242"/>
      <c r="I63" s="242"/>
      <c r="J63" s="81"/>
    </row>
    <row r="64" spans="1:10" ht="15.75" x14ac:dyDescent="0.25">
      <c r="A64" s="81"/>
      <c r="B64" s="82"/>
      <c r="C64" s="81"/>
      <c r="D64" s="81"/>
      <c r="E64" s="81"/>
      <c r="F64" s="242"/>
      <c r="G64" s="242"/>
      <c r="H64" s="242"/>
      <c r="I64" s="242"/>
      <c r="J64" s="81"/>
    </row>
    <row r="65" spans="1:10" ht="15.75" x14ac:dyDescent="0.25">
      <c r="A65" s="81"/>
      <c r="B65" s="81"/>
      <c r="C65" s="81"/>
      <c r="D65" s="81"/>
      <c r="E65" s="81"/>
      <c r="F65" s="81"/>
      <c r="G65" s="81"/>
      <c r="H65" s="81"/>
      <c r="I65" s="81"/>
      <c r="J65" s="81"/>
    </row>
    <row r="66" spans="1:10" ht="15.75" x14ac:dyDescent="0.25">
      <c r="A66" s="81"/>
      <c r="B66" s="81"/>
      <c r="C66" s="81"/>
      <c r="D66" s="81"/>
      <c r="E66" s="81"/>
      <c r="F66" s="81"/>
      <c r="G66" s="81"/>
      <c r="H66" s="81"/>
      <c r="I66" s="81"/>
      <c r="J66" s="81"/>
    </row>
  </sheetData>
  <mergeCells count="24">
    <mergeCell ref="A28:B28"/>
    <mergeCell ref="A41:B41"/>
    <mergeCell ref="A1:B1"/>
    <mergeCell ref="A2:B2"/>
    <mergeCell ref="A3:B3"/>
    <mergeCell ref="A8:A10"/>
    <mergeCell ref="B8:B10"/>
    <mergeCell ref="A36:B36"/>
    <mergeCell ref="F64:I64"/>
    <mergeCell ref="F63:I63"/>
    <mergeCell ref="A54:B54"/>
    <mergeCell ref="A5:J5"/>
    <mergeCell ref="A6:J6"/>
    <mergeCell ref="C8:C10"/>
    <mergeCell ref="D8:D10"/>
    <mergeCell ref="F9:F10"/>
    <mergeCell ref="G9:G10"/>
    <mergeCell ref="E8:E10"/>
    <mergeCell ref="F8:I8"/>
    <mergeCell ref="J8:J10"/>
    <mergeCell ref="H9:H10"/>
    <mergeCell ref="I9:I10"/>
    <mergeCell ref="A22:B22"/>
    <mergeCell ref="A49:B49"/>
  </mergeCells>
  <printOptions horizontalCentered="1"/>
  <pageMargins left="0" right="0" top="0.26" bottom="0.25" header="0.3" footer="0.3"/>
  <pageSetup paperSize="9" scale="87" orientation="landscape" r:id="rId1"/>
  <rowBreaks count="1" manualBreakCount="1">
    <brk id="3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2026-01-20T12:50:42Z</cp:lastPrinted>
  <dcterms:created xsi:type="dcterms:W3CDTF">2016-02-01T08:32:20Z</dcterms:created>
  <dcterms:modified xsi:type="dcterms:W3CDTF">2026-01-20T13:21:22Z</dcterms:modified>
</cp:coreProperties>
</file>